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mahe7976_colorado_edu/Documents/UCB/Documents/"/>
    </mc:Choice>
  </mc:AlternateContent>
  <xr:revisionPtr revIDLastSave="0" documentId="8_{91AB7526-9CC9-435A-9139-DEC7617C00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ecklist" sheetId="9" r:id="rId1"/>
    <sheet name="Fund1x (General Fund)" sheetId="15" r:id="rId2"/>
    <sheet name="Fund2x (AuxiliarySelf-Funded)" sheetId="16" r:id="rId3"/>
    <sheet name="Fund3x (Gifts Grants)" sheetId="17" r:id="rId4"/>
    <sheet name="1. Rollup-All Funds" sheetId="18" r:id="rId5"/>
    <sheet name="2. Location of Center (Space)" sheetId="10" r:id="rId6"/>
  </sheets>
  <externalReferences>
    <externalReference r:id="rId7"/>
  </externalReferences>
  <definedNames>
    <definedName name="lstMetrics">OFFSET('[1]4. Financial Data Input'!$B$7:$B$33,0,0,COUNTA('[1]4. Financial Data Input'!$B$7:$B$33))</definedName>
    <definedName name="lstYears">OFFSET('[1]4. Financial Data Input'!$B$6:$I$6,0,1,1,COUNTA('[1]4. Financial Data Input'!$B$6:$I$6)-1)</definedName>
    <definedName name="_xlnm.Print_Area" localSheetId="4">'1. Rollup-All Funds'!$A$1:$Q$93</definedName>
    <definedName name="_xlnm.Print_Area" localSheetId="5">'2. Location of Center (Space)'!$A$1:$F$66</definedName>
    <definedName name="_xlnm.Print_Area" localSheetId="0">Checklist!$A$1:$M$28</definedName>
    <definedName name="_xlnm.Print_Area" localSheetId="1">'Fund1x (General Fund)'!$A$1:$Q$86</definedName>
    <definedName name="_xlnm.Print_Area" localSheetId="2">'Fund2x (AuxiliarySelf-Funded)'!$A$1:$Q$85</definedName>
    <definedName name="_xlnm.Print_Area" localSheetId="3">'Fund3x (Gifts Grants)'!$A$1:$Q$89</definedName>
    <definedName name="_xlnm.Print_Titles" localSheetId="4">'1. Rollup-All Funds'!$1:$2</definedName>
    <definedName name="_xlnm.Print_Titles" localSheetId="1">'Fund1x (General Fund)'!$1:$2</definedName>
    <definedName name="_xlnm.Print_Titles" localSheetId="2">'Fund2x (AuxiliarySelf-Funded)'!$1:$2</definedName>
    <definedName name="_xlnm.Print_Titles" localSheetId="3">'Fund3x (Gifts Grants)'!$1:$2</definedName>
    <definedName name="SelectedYear">'[1]Financial Dashboard'!$K$2</definedName>
    <definedName name="Years">[1]Calculations!$I$6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" i="18" l="1"/>
  <c r="B83" i="18"/>
  <c r="I73" i="18"/>
  <c r="I68" i="18"/>
  <c r="I67" i="18"/>
  <c r="I58" i="18"/>
  <c r="I57" i="18"/>
  <c r="I56" i="18"/>
  <c r="I55" i="18"/>
  <c r="I54" i="18"/>
  <c r="I53" i="18"/>
  <c r="I52" i="18"/>
  <c r="Q44" i="18"/>
  <c r="O44" i="18"/>
  <c r="M44" i="18"/>
  <c r="K44" i="18"/>
  <c r="I44" i="18"/>
  <c r="M24" i="18"/>
  <c r="K24" i="18"/>
  <c r="Q23" i="18"/>
  <c r="O23" i="18"/>
  <c r="M23" i="18"/>
  <c r="K23" i="18"/>
  <c r="I23" i="18"/>
  <c r="Q22" i="18"/>
  <c r="Q24" i="18" s="1"/>
  <c r="O22" i="18"/>
  <c r="M22" i="18"/>
  <c r="K22" i="18"/>
  <c r="I22" i="18"/>
  <c r="I24" i="18" s="1"/>
  <c r="M17" i="18"/>
  <c r="Q16" i="18"/>
  <c r="O16" i="18"/>
  <c r="M16" i="18"/>
  <c r="K16" i="18"/>
  <c r="I16" i="18"/>
  <c r="Q15" i="18"/>
  <c r="O15" i="18"/>
  <c r="M15" i="18"/>
  <c r="K15" i="18"/>
  <c r="I15" i="18"/>
  <c r="Q14" i="18"/>
  <c r="O14" i="18"/>
  <c r="M14" i="18"/>
  <c r="K14" i="18"/>
  <c r="I14" i="18"/>
  <c r="Q13" i="18"/>
  <c r="O13" i="18"/>
  <c r="M13" i="18"/>
  <c r="K13" i="18"/>
  <c r="I13" i="18"/>
  <c r="Q12" i="18"/>
  <c r="O12" i="18"/>
  <c r="O17" i="18" s="1"/>
  <c r="M12" i="18"/>
  <c r="K12" i="18"/>
  <c r="I12" i="18"/>
  <c r="I17" i="18" s="1"/>
  <c r="I9" i="18"/>
  <c r="I8" i="18"/>
  <c r="Q7" i="18"/>
  <c r="O7" i="18"/>
  <c r="M7" i="18"/>
  <c r="K7" i="18"/>
  <c r="I7" i="18"/>
  <c r="Q6" i="18"/>
  <c r="O6" i="18"/>
  <c r="M6" i="18"/>
  <c r="K6" i="18"/>
  <c r="I6" i="18"/>
  <c r="B84" i="17"/>
  <c r="B83" i="17"/>
  <c r="J72" i="17"/>
  <c r="L72" i="17" s="1"/>
  <c r="N72" i="17" s="1"/>
  <c r="P72" i="17" s="1"/>
  <c r="H72" i="17"/>
  <c r="L71" i="17"/>
  <c r="N71" i="17" s="1"/>
  <c r="P71" i="17" s="1"/>
  <c r="H71" i="17"/>
  <c r="J71" i="17" s="1"/>
  <c r="M68" i="17"/>
  <c r="K68" i="17"/>
  <c r="J68" i="17"/>
  <c r="L68" i="17" s="1"/>
  <c r="N68" i="17" s="1"/>
  <c r="P68" i="17" s="1"/>
  <c r="H68" i="17"/>
  <c r="L67" i="17"/>
  <c r="N67" i="17" s="1"/>
  <c r="P67" i="17" s="1"/>
  <c r="J67" i="17"/>
  <c r="H67" i="17"/>
  <c r="I59" i="17"/>
  <c r="K58" i="17"/>
  <c r="M58" i="17" s="1"/>
  <c r="O58" i="17" s="1"/>
  <c r="Q58" i="17" s="1"/>
  <c r="M57" i="17"/>
  <c r="O57" i="17" s="1"/>
  <c r="Q57" i="17" s="1"/>
  <c r="K57" i="17"/>
  <c r="K56" i="17"/>
  <c r="M56" i="17" s="1"/>
  <c r="O56" i="17" s="1"/>
  <c r="Q56" i="17" s="1"/>
  <c r="K55" i="17"/>
  <c r="M55" i="17" s="1"/>
  <c r="O55" i="17" s="1"/>
  <c r="Q55" i="17" s="1"/>
  <c r="K54" i="17"/>
  <c r="M54" i="17" s="1"/>
  <c r="O54" i="17" s="1"/>
  <c r="Q54" i="17" s="1"/>
  <c r="K53" i="17"/>
  <c r="K59" i="17" s="1"/>
  <c r="K52" i="17"/>
  <c r="M52" i="17" s="1"/>
  <c r="I47" i="17"/>
  <c r="I48" i="17" s="1"/>
  <c r="Q46" i="17"/>
  <c r="K46" i="17"/>
  <c r="I46" i="17"/>
  <c r="Q45" i="17"/>
  <c r="O45" i="17"/>
  <c r="O46" i="17" s="1"/>
  <c r="M45" i="17"/>
  <c r="M46" i="17" s="1"/>
  <c r="K45" i="17"/>
  <c r="I45" i="17"/>
  <c r="M43" i="17"/>
  <c r="M42" i="17"/>
  <c r="L42" i="17"/>
  <c r="N42" i="17" s="1"/>
  <c r="J42" i="17"/>
  <c r="K42" i="17" s="1"/>
  <c r="I42" i="17"/>
  <c r="M41" i="17"/>
  <c r="J41" i="17"/>
  <c r="L41" i="17" s="1"/>
  <c r="N41" i="17" s="1"/>
  <c r="I41" i="17"/>
  <c r="I43" i="17" s="1"/>
  <c r="L38" i="17"/>
  <c r="K38" i="17"/>
  <c r="J38" i="17"/>
  <c r="I38" i="17"/>
  <c r="L37" i="17"/>
  <c r="N37" i="17" s="1"/>
  <c r="J37" i="17"/>
  <c r="K37" i="17" s="1"/>
  <c r="K39" i="17" s="1"/>
  <c r="I37" i="17"/>
  <c r="I39" i="17" s="1"/>
  <c r="I35" i="17"/>
  <c r="J34" i="17"/>
  <c r="L34" i="17" s="1"/>
  <c r="I34" i="17"/>
  <c r="L33" i="17"/>
  <c r="K33" i="17"/>
  <c r="J33" i="17"/>
  <c r="I33" i="17"/>
  <c r="J30" i="17"/>
  <c r="I30" i="17"/>
  <c r="I31" i="17" s="1"/>
  <c r="K29" i="17"/>
  <c r="J29" i="17"/>
  <c r="L29" i="17" s="1"/>
  <c r="I29" i="17"/>
  <c r="Q24" i="17"/>
  <c r="O24" i="17"/>
  <c r="M24" i="17"/>
  <c r="K24" i="17"/>
  <c r="I24" i="17"/>
  <c r="Q17" i="17"/>
  <c r="O17" i="17"/>
  <c r="M17" i="17"/>
  <c r="K17" i="17"/>
  <c r="I17" i="17"/>
  <c r="I18" i="17" s="1"/>
  <c r="I9" i="17"/>
  <c r="P2" i="17"/>
  <c r="N2" i="17"/>
  <c r="L2" i="17"/>
  <c r="J2" i="17"/>
  <c r="H2" i="17"/>
  <c r="A2" i="17"/>
  <c r="A1" i="17"/>
  <c r="B84" i="16"/>
  <c r="B83" i="16"/>
  <c r="I75" i="16"/>
  <c r="Q73" i="16"/>
  <c r="M73" i="16"/>
  <c r="O73" i="16" s="1"/>
  <c r="K73" i="16"/>
  <c r="H72" i="16"/>
  <c r="J72" i="16" s="1"/>
  <c r="L72" i="16" s="1"/>
  <c r="N72" i="16" s="1"/>
  <c r="P72" i="16" s="1"/>
  <c r="M71" i="16"/>
  <c r="L71" i="16"/>
  <c r="N71" i="16" s="1"/>
  <c r="K71" i="16"/>
  <c r="J71" i="16"/>
  <c r="H71" i="16"/>
  <c r="I71" i="16" s="1"/>
  <c r="L68" i="16"/>
  <c r="N68" i="16" s="1"/>
  <c r="P68" i="16" s="1"/>
  <c r="J68" i="16"/>
  <c r="L67" i="16"/>
  <c r="N67" i="16" s="1"/>
  <c r="P67" i="16" s="1"/>
  <c r="J67" i="16"/>
  <c r="I59" i="16"/>
  <c r="K58" i="16"/>
  <c r="M58" i="16" s="1"/>
  <c r="O58" i="16" s="1"/>
  <c r="Q58" i="16" s="1"/>
  <c r="Q57" i="16"/>
  <c r="O57" i="16"/>
  <c r="M57" i="16"/>
  <c r="K57" i="16"/>
  <c r="K56" i="16"/>
  <c r="M56" i="16" s="1"/>
  <c r="O56" i="16" s="1"/>
  <c r="Q56" i="16" s="1"/>
  <c r="O55" i="16"/>
  <c r="Q55" i="16" s="1"/>
  <c r="M55" i="16"/>
  <c r="K55" i="16"/>
  <c r="K54" i="16"/>
  <c r="M54" i="16" s="1"/>
  <c r="O54" i="16" s="1"/>
  <c r="Q54" i="16" s="1"/>
  <c r="M53" i="16"/>
  <c r="O53" i="16" s="1"/>
  <c r="Q53" i="16" s="1"/>
  <c r="K53" i="16"/>
  <c r="K52" i="16"/>
  <c r="M52" i="16" s="1"/>
  <c r="O52" i="16" s="1"/>
  <c r="Q52" i="16" s="1"/>
  <c r="I48" i="16"/>
  <c r="I47" i="16"/>
  <c r="K47" i="16" s="1"/>
  <c r="M47" i="16" s="1"/>
  <c r="O47" i="16" s="1"/>
  <c r="O48" i="16" s="1"/>
  <c r="Q46" i="16"/>
  <c r="O46" i="16"/>
  <c r="M46" i="16"/>
  <c r="Q45" i="16"/>
  <c r="O45" i="16"/>
  <c r="M45" i="16"/>
  <c r="K45" i="16"/>
  <c r="K46" i="16" s="1"/>
  <c r="I45" i="16"/>
  <c r="I46" i="16" s="1"/>
  <c r="N42" i="16"/>
  <c r="P42" i="16" s="1"/>
  <c r="Q42" i="16" s="1"/>
  <c r="M42" i="16"/>
  <c r="L42" i="16"/>
  <c r="K42" i="16"/>
  <c r="J42" i="16"/>
  <c r="I42" i="16"/>
  <c r="O41" i="16"/>
  <c r="N41" i="16"/>
  <c r="P41" i="16" s="1"/>
  <c r="Q41" i="16" s="1"/>
  <c r="Q43" i="16" s="1"/>
  <c r="L41" i="16"/>
  <c r="M41" i="16" s="1"/>
  <c r="M43" i="16" s="1"/>
  <c r="J41" i="16"/>
  <c r="K41" i="16" s="1"/>
  <c r="K43" i="16" s="1"/>
  <c r="I41" i="16"/>
  <c r="I43" i="16" s="1"/>
  <c r="I39" i="16"/>
  <c r="N38" i="16"/>
  <c r="P38" i="16" s="1"/>
  <c r="Q38" i="16" s="1"/>
  <c r="M38" i="16"/>
  <c r="L38" i="16"/>
  <c r="J38" i="16"/>
  <c r="K38" i="16" s="1"/>
  <c r="I38" i="16"/>
  <c r="O37" i="16"/>
  <c r="N37" i="16"/>
  <c r="P37" i="16" s="1"/>
  <c r="Q37" i="16" s="1"/>
  <c r="Q39" i="16" s="1"/>
  <c r="M37" i="16"/>
  <c r="M39" i="16" s="1"/>
  <c r="L37" i="16"/>
  <c r="K37" i="16"/>
  <c r="J37" i="16"/>
  <c r="I37" i="16"/>
  <c r="K35" i="16"/>
  <c r="N34" i="16"/>
  <c r="L34" i="16"/>
  <c r="M34" i="16" s="1"/>
  <c r="K34" i="16"/>
  <c r="J34" i="16"/>
  <c r="I34" i="16"/>
  <c r="I35" i="16" s="1"/>
  <c r="N33" i="16"/>
  <c r="P33" i="16" s="1"/>
  <c r="Q33" i="16" s="1"/>
  <c r="M33" i="16"/>
  <c r="M35" i="16" s="1"/>
  <c r="L33" i="16"/>
  <c r="J33" i="16"/>
  <c r="K33" i="16" s="1"/>
  <c r="I33" i="16"/>
  <c r="I31" i="16"/>
  <c r="M30" i="16"/>
  <c r="L30" i="16"/>
  <c r="N30" i="16" s="1"/>
  <c r="K30" i="16"/>
  <c r="J30" i="16"/>
  <c r="I30" i="16"/>
  <c r="L29" i="16"/>
  <c r="N29" i="16" s="1"/>
  <c r="K29" i="16"/>
  <c r="J29" i="16"/>
  <c r="I29" i="16"/>
  <c r="Q24" i="16"/>
  <c r="O24" i="16"/>
  <c r="M24" i="16"/>
  <c r="K24" i="16"/>
  <c r="I24" i="16"/>
  <c r="Q17" i="16"/>
  <c r="O17" i="16"/>
  <c r="M17" i="16"/>
  <c r="K17" i="16"/>
  <c r="I17" i="16"/>
  <c r="I9" i="16"/>
  <c r="I18" i="16" s="1"/>
  <c r="P2" i="16"/>
  <c r="N2" i="16"/>
  <c r="L2" i="16"/>
  <c r="J2" i="16"/>
  <c r="H2" i="16"/>
  <c r="A2" i="16"/>
  <c r="A1" i="16"/>
  <c r="B84" i="15"/>
  <c r="B83" i="15"/>
  <c r="K73" i="15"/>
  <c r="K73" i="18" s="1"/>
  <c r="H72" i="15"/>
  <c r="J72" i="15" s="1"/>
  <c r="L72" i="15" s="1"/>
  <c r="N72" i="15" s="1"/>
  <c r="P72" i="15" s="1"/>
  <c r="H71" i="15"/>
  <c r="I71" i="15" s="1"/>
  <c r="M68" i="15"/>
  <c r="O68" i="15" s="1"/>
  <c r="K68" i="15"/>
  <c r="K59" i="15"/>
  <c r="I59" i="15"/>
  <c r="O58" i="15"/>
  <c r="O58" i="18" s="1"/>
  <c r="M58" i="15"/>
  <c r="M58" i="18" s="1"/>
  <c r="K58" i="15"/>
  <c r="M57" i="15"/>
  <c r="M57" i="18" s="1"/>
  <c r="K57" i="15"/>
  <c r="K57" i="18" s="1"/>
  <c r="O56" i="15"/>
  <c r="O56" i="18" s="1"/>
  <c r="M56" i="15"/>
  <c r="M56" i="18" s="1"/>
  <c r="K56" i="15"/>
  <c r="K56" i="18" s="1"/>
  <c r="M55" i="15"/>
  <c r="K55" i="15"/>
  <c r="K55" i="18" s="1"/>
  <c r="O54" i="15"/>
  <c r="O54" i="18" s="1"/>
  <c r="M54" i="15"/>
  <c r="M54" i="18" s="1"/>
  <c r="K54" i="15"/>
  <c r="K54" i="18" s="1"/>
  <c r="M53" i="15"/>
  <c r="O53" i="15" s="1"/>
  <c r="K53" i="15"/>
  <c r="K53" i="18" s="1"/>
  <c r="O52" i="15"/>
  <c r="M52" i="15"/>
  <c r="M59" i="15" s="1"/>
  <c r="K52" i="15"/>
  <c r="I47" i="15"/>
  <c r="I47" i="18" s="1"/>
  <c r="K46" i="15"/>
  <c r="Q45" i="15"/>
  <c r="O45" i="15"/>
  <c r="O45" i="18" s="1"/>
  <c r="M45" i="15"/>
  <c r="M45" i="18" s="1"/>
  <c r="K45" i="15"/>
  <c r="K45" i="18" s="1"/>
  <c r="I45" i="15"/>
  <c r="I46" i="15" s="1"/>
  <c r="I46" i="18" s="1"/>
  <c r="J42" i="15"/>
  <c r="L42" i="15" s="1"/>
  <c r="I42" i="15"/>
  <c r="I42" i="18" s="1"/>
  <c r="J41" i="15"/>
  <c r="L41" i="15" s="1"/>
  <c r="I41" i="15"/>
  <c r="I41" i="18" s="1"/>
  <c r="J38" i="15"/>
  <c r="L38" i="15" s="1"/>
  <c r="I38" i="15"/>
  <c r="I38" i="18" s="1"/>
  <c r="K37" i="15"/>
  <c r="K37" i="18" s="1"/>
  <c r="J37" i="15"/>
  <c r="L37" i="15" s="1"/>
  <c r="I37" i="15"/>
  <c r="I37" i="18" s="1"/>
  <c r="O34" i="15"/>
  <c r="N34" i="15"/>
  <c r="P34" i="15" s="1"/>
  <c r="Q34" i="15" s="1"/>
  <c r="L34" i="15"/>
  <c r="M34" i="15" s="1"/>
  <c r="K34" i="15"/>
  <c r="J34" i="15"/>
  <c r="I34" i="15"/>
  <c r="I34" i="18" s="1"/>
  <c r="J33" i="15"/>
  <c r="L33" i="15" s="1"/>
  <c r="I33" i="15"/>
  <c r="I33" i="18" s="1"/>
  <c r="K30" i="15"/>
  <c r="J30" i="15"/>
  <c r="L30" i="15" s="1"/>
  <c r="I30" i="15"/>
  <c r="I30" i="18" s="1"/>
  <c r="N29" i="15"/>
  <c r="P29" i="15" s="1"/>
  <c r="Q29" i="15" s="1"/>
  <c r="L29" i="15"/>
  <c r="M29" i="15" s="1"/>
  <c r="K29" i="15"/>
  <c r="K29" i="18" s="1"/>
  <c r="J29" i="15"/>
  <c r="I29" i="15"/>
  <c r="I29" i="18" s="1"/>
  <c r="Q24" i="15"/>
  <c r="O24" i="15"/>
  <c r="M24" i="15"/>
  <c r="K24" i="15"/>
  <c r="I24" i="15"/>
  <c r="I18" i="15"/>
  <c r="Q17" i="15"/>
  <c r="O17" i="15"/>
  <c r="M17" i="15"/>
  <c r="K17" i="15"/>
  <c r="I17" i="15"/>
  <c r="I9" i="15"/>
  <c r="P2" i="15"/>
  <c r="N2" i="15"/>
  <c r="L2" i="15"/>
  <c r="J2" i="15"/>
  <c r="H2" i="15"/>
  <c r="A2" i="15"/>
  <c r="A1" i="15"/>
  <c r="N33" i="15" l="1"/>
  <c r="M33" i="15"/>
  <c r="N37" i="15"/>
  <c r="M37" i="15"/>
  <c r="Q53" i="15"/>
  <c r="Q59" i="16"/>
  <c r="M31" i="15"/>
  <c r="Q68" i="15"/>
  <c r="N41" i="15"/>
  <c r="M41" i="15"/>
  <c r="N38" i="15"/>
  <c r="M38" i="15"/>
  <c r="N30" i="15"/>
  <c r="M30" i="15"/>
  <c r="N42" i="15"/>
  <c r="M42" i="15"/>
  <c r="M42" i="18" s="1"/>
  <c r="P29" i="16"/>
  <c r="Q29" i="16" s="1"/>
  <c r="O29" i="16"/>
  <c r="P41" i="17"/>
  <c r="Q41" i="17" s="1"/>
  <c r="O41" i="17"/>
  <c r="O29" i="15"/>
  <c r="M55" i="18"/>
  <c r="K47" i="15"/>
  <c r="Q52" i="15"/>
  <c r="Q54" i="15"/>
  <c r="Q54" i="18" s="1"/>
  <c r="Q56" i="15"/>
  <c r="Q56" i="18" s="1"/>
  <c r="Q58" i="15"/>
  <c r="Q58" i="18" s="1"/>
  <c r="M73" i="15"/>
  <c r="P30" i="16"/>
  <c r="Q30" i="16" s="1"/>
  <c r="O30" i="16"/>
  <c r="K39" i="16"/>
  <c r="P71" i="16"/>
  <c r="Q71" i="16" s="1"/>
  <c r="O71" i="16"/>
  <c r="I49" i="17"/>
  <c r="I60" i="17" s="1"/>
  <c r="P42" i="17"/>
  <c r="Q42" i="17" s="1"/>
  <c r="O42" i="17"/>
  <c r="K17" i="18"/>
  <c r="I43" i="15"/>
  <c r="I43" i="18" s="1"/>
  <c r="P34" i="16"/>
  <c r="Q34" i="16" s="1"/>
  <c r="O34" i="16"/>
  <c r="N29" i="17"/>
  <c r="M29" i="17"/>
  <c r="O52" i="17"/>
  <c r="I59" i="18"/>
  <c r="N33" i="17"/>
  <c r="M33" i="17"/>
  <c r="P37" i="17"/>
  <c r="Q37" i="17" s="1"/>
  <c r="O37" i="17"/>
  <c r="I45" i="18"/>
  <c r="K41" i="15"/>
  <c r="K42" i="15"/>
  <c r="K42" i="18" s="1"/>
  <c r="O55" i="15"/>
  <c r="O59" i="15" s="1"/>
  <c r="O57" i="15"/>
  <c r="J71" i="15"/>
  <c r="M29" i="16"/>
  <c r="K31" i="16"/>
  <c r="K49" i="16" s="1"/>
  <c r="K60" i="16" s="1"/>
  <c r="K62" i="16" s="1"/>
  <c r="O33" i="16"/>
  <c r="O35" i="16" s="1"/>
  <c r="O38" i="16"/>
  <c r="O39" i="16" s="1"/>
  <c r="Q47" i="16"/>
  <c r="Q48" i="16" s="1"/>
  <c r="K59" i="16"/>
  <c r="I62" i="17"/>
  <c r="M37" i="17"/>
  <c r="M53" i="17"/>
  <c r="O53" i="17" s="1"/>
  <c r="Q53" i="17" s="1"/>
  <c r="Q17" i="18"/>
  <c r="I39" i="15"/>
  <c r="I39" i="18" s="1"/>
  <c r="K46" i="18"/>
  <c r="I48" i="15"/>
  <c r="I48" i="18" s="1"/>
  <c r="M59" i="16"/>
  <c r="L30" i="17"/>
  <c r="K30" i="17"/>
  <c r="K31" i="17" s="1"/>
  <c r="N34" i="17"/>
  <c r="M34" i="17"/>
  <c r="M34" i="18" s="1"/>
  <c r="O24" i="18"/>
  <c r="K33" i="15"/>
  <c r="I35" i="15"/>
  <c r="I35" i="18" s="1"/>
  <c r="K38" i="15"/>
  <c r="K38" i="18" s="1"/>
  <c r="K39" i="15"/>
  <c r="K39" i="18" s="1"/>
  <c r="M46" i="15"/>
  <c r="M46" i="18" s="1"/>
  <c r="K52" i="18"/>
  <c r="O42" i="16"/>
  <c r="O43" i="16" s="1"/>
  <c r="K48" i="16"/>
  <c r="O59" i="16"/>
  <c r="K34" i="17"/>
  <c r="K35" i="17" s="1"/>
  <c r="O68" i="17"/>
  <c r="Q45" i="18"/>
  <c r="Q46" i="15"/>
  <c r="Q46" i="18" s="1"/>
  <c r="I31" i="15"/>
  <c r="I31" i="18" s="1"/>
  <c r="I49" i="18" s="1"/>
  <c r="I60" i="18" s="1"/>
  <c r="I62" i="18" s="1"/>
  <c r="K34" i="18"/>
  <c r="O46" i="15"/>
  <c r="O46" i="18" s="1"/>
  <c r="M52" i="18"/>
  <c r="M48" i="16"/>
  <c r="I18" i="18"/>
  <c r="I75" i="15"/>
  <c r="K31" i="15"/>
  <c r="O52" i="18"/>
  <c r="I49" i="16"/>
  <c r="I60" i="16" s="1"/>
  <c r="I62" i="16" s="1"/>
  <c r="I77" i="16" s="1"/>
  <c r="I79" i="16" s="1"/>
  <c r="K8" i="16" s="1"/>
  <c r="K9" i="16" s="1"/>
  <c r="K18" i="16" s="1"/>
  <c r="N38" i="17"/>
  <c r="M38" i="17"/>
  <c r="K58" i="18"/>
  <c r="K41" i="17"/>
  <c r="K43" i="17" s="1"/>
  <c r="K47" i="17"/>
  <c r="K68" i="16" l="1"/>
  <c r="K68" i="18" s="1"/>
  <c r="K67" i="16"/>
  <c r="P38" i="17"/>
  <c r="Q38" i="17" s="1"/>
  <c r="O38" i="17"/>
  <c r="N30" i="17"/>
  <c r="M30" i="17"/>
  <c r="Q52" i="18"/>
  <c r="P30" i="15"/>
  <c r="Q30" i="15" s="1"/>
  <c r="O30" i="15"/>
  <c r="M41" i="18"/>
  <c r="M43" i="15"/>
  <c r="M43" i="18" s="1"/>
  <c r="Q35" i="16"/>
  <c r="K31" i="18"/>
  <c r="M49" i="16"/>
  <c r="M60" i="16" s="1"/>
  <c r="M62" i="16" s="1"/>
  <c r="M31" i="16"/>
  <c r="M31" i="18" s="1"/>
  <c r="O59" i="17"/>
  <c r="Q52" i="17"/>
  <c r="Q59" i="17" s="1"/>
  <c r="I49" i="15"/>
  <c r="I60" i="15" s="1"/>
  <c r="I62" i="15" s="1"/>
  <c r="I77" i="15" s="1"/>
  <c r="I79" i="15" s="1"/>
  <c r="K8" i="15" s="1"/>
  <c r="O31" i="16"/>
  <c r="O49" i="16"/>
  <c r="O60" i="16" s="1"/>
  <c r="O62" i="16" s="1"/>
  <c r="O41" i="15"/>
  <c r="P41" i="15"/>
  <c r="Q41" i="15" s="1"/>
  <c r="K59" i="18"/>
  <c r="M39" i="17"/>
  <c r="L71" i="15"/>
  <c r="K71" i="15"/>
  <c r="O39" i="17"/>
  <c r="M59" i="17"/>
  <c r="M53" i="18"/>
  <c r="M59" i="18" s="1"/>
  <c r="K47" i="18"/>
  <c r="K48" i="15"/>
  <c r="M47" i="15"/>
  <c r="Q31" i="16"/>
  <c r="Q49" i="16"/>
  <c r="Q60" i="16" s="1"/>
  <c r="Q62" i="16" s="1"/>
  <c r="M29" i="18"/>
  <c r="Q68" i="17"/>
  <c r="I71" i="17"/>
  <c r="I72" i="17"/>
  <c r="I72" i="18" s="1"/>
  <c r="O57" i="18"/>
  <c r="Q57" i="15"/>
  <c r="Q57" i="18" s="1"/>
  <c r="Q39" i="17"/>
  <c r="M31" i="17"/>
  <c r="K30" i="18"/>
  <c r="M37" i="18"/>
  <c r="M39" i="15"/>
  <c r="M39" i="18" s="1"/>
  <c r="O55" i="18"/>
  <c r="Q55" i="15"/>
  <c r="Q55" i="18" s="1"/>
  <c r="M35" i="17"/>
  <c r="O29" i="17"/>
  <c r="P29" i="17"/>
  <c r="Q29" i="17" s="1"/>
  <c r="M73" i="18"/>
  <c r="O73" i="15"/>
  <c r="Q53" i="18"/>
  <c r="P37" i="15"/>
  <c r="Q37" i="15" s="1"/>
  <c r="O37" i="15"/>
  <c r="P33" i="17"/>
  <c r="Q33" i="17" s="1"/>
  <c r="O33" i="17"/>
  <c r="O35" i="17" s="1"/>
  <c r="O29" i="18"/>
  <c r="O31" i="15"/>
  <c r="P42" i="15"/>
  <c r="Q42" i="15" s="1"/>
  <c r="Q42" i="18" s="1"/>
  <c r="O42" i="15"/>
  <c r="O42" i="18" s="1"/>
  <c r="O53" i="18"/>
  <c r="O59" i="18" s="1"/>
  <c r="M33" i="18"/>
  <c r="M35" i="15"/>
  <c r="O34" i="17"/>
  <c r="O34" i="18" s="1"/>
  <c r="P34" i="17"/>
  <c r="Q34" i="17" s="1"/>
  <c r="Q34" i="18" s="1"/>
  <c r="K41" i="18"/>
  <c r="K43" i="15"/>
  <c r="K43" i="18" s="1"/>
  <c r="O43" i="17"/>
  <c r="M38" i="18"/>
  <c r="P33" i="15"/>
  <c r="Q33" i="15" s="1"/>
  <c r="O33" i="15"/>
  <c r="K48" i="17"/>
  <c r="K49" i="17" s="1"/>
  <c r="K60" i="17" s="1"/>
  <c r="K62" i="17" s="1"/>
  <c r="M47" i="17"/>
  <c r="K33" i="18"/>
  <c r="K35" i="15"/>
  <c r="K35" i="18" s="1"/>
  <c r="Q43" i="17"/>
  <c r="M30" i="18"/>
  <c r="P38" i="15"/>
  <c r="Q38" i="15" s="1"/>
  <c r="Q38" i="18" s="1"/>
  <c r="O38" i="15"/>
  <c r="O38" i="18" s="1"/>
  <c r="K72" i="17" l="1"/>
  <c r="K72" i="18" s="1"/>
  <c r="K71" i="17"/>
  <c r="K75" i="17" s="1"/>
  <c r="K77" i="17" s="1"/>
  <c r="Q37" i="18"/>
  <c r="Q39" i="15"/>
  <c r="Q39" i="18" s="1"/>
  <c r="Q31" i="15"/>
  <c r="K49" i="15"/>
  <c r="K60" i="15" s="1"/>
  <c r="K62" i="15" s="1"/>
  <c r="Q43" i="15"/>
  <c r="Q43" i="18" s="1"/>
  <c r="Q41" i="18"/>
  <c r="M67" i="16"/>
  <c r="M68" i="16"/>
  <c r="M68" i="18" s="1"/>
  <c r="Q59" i="18"/>
  <c r="O41" i="18"/>
  <c r="O43" i="15"/>
  <c r="O43" i="18" s="1"/>
  <c r="Q59" i="15"/>
  <c r="Q68" i="16"/>
  <c r="Q68" i="18" s="1"/>
  <c r="Q67" i="16"/>
  <c r="K71" i="18"/>
  <c r="K75" i="15"/>
  <c r="O67" i="16"/>
  <c r="O68" i="16"/>
  <c r="O68" i="18" s="1"/>
  <c r="M48" i="17"/>
  <c r="M49" i="17" s="1"/>
  <c r="M60" i="17" s="1"/>
  <c r="M62" i="17" s="1"/>
  <c r="O47" i="17"/>
  <c r="O73" i="18"/>
  <c r="Q73" i="15"/>
  <c r="Q73" i="18" s="1"/>
  <c r="N71" i="15"/>
  <c r="M71" i="15"/>
  <c r="P30" i="17"/>
  <c r="Q30" i="17" s="1"/>
  <c r="Q30" i="18" s="1"/>
  <c r="O30" i="17"/>
  <c r="O33" i="18"/>
  <c r="O35" i="15"/>
  <c r="O35" i="18" s="1"/>
  <c r="M35" i="18"/>
  <c r="M49" i="18" s="1"/>
  <c r="M60" i="18" s="1"/>
  <c r="M62" i="18" s="1"/>
  <c r="M47" i="18"/>
  <c r="M48" i="15"/>
  <c r="M48" i="18" s="1"/>
  <c r="O47" i="15"/>
  <c r="K8" i="18"/>
  <c r="K9" i="18" s="1"/>
  <c r="K18" i="18" s="1"/>
  <c r="K9" i="15"/>
  <c r="K18" i="15" s="1"/>
  <c r="K67" i="18"/>
  <c r="K75" i="16"/>
  <c r="K77" i="16" s="1"/>
  <c r="K79" i="16" s="1"/>
  <c r="M8" i="16" s="1"/>
  <c r="M9" i="16" s="1"/>
  <c r="M18" i="16" s="1"/>
  <c r="Q33" i="18"/>
  <c r="Q35" i="15"/>
  <c r="Q35" i="17"/>
  <c r="Q31" i="17"/>
  <c r="Q29" i="18"/>
  <c r="I75" i="17"/>
  <c r="I77" i="17" s="1"/>
  <c r="I79" i="17" s="1"/>
  <c r="K8" i="17" s="1"/>
  <c r="K9" i="17" s="1"/>
  <c r="K18" i="17" s="1"/>
  <c r="I71" i="18"/>
  <c r="I75" i="18" s="1"/>
  <c r="I77" i="18" s="1"/>
  <c r="I79" i="18" s="1"/>
  <c r="K48" i="18"/>
  <c r="K49" i="18" s="1"/>
  <c r="K60" i="18" s="1"/>
  <c r="K62" i="18" s="1"/>
  <c r="O39" i="15"/>
  <c r="O39" i="18" s="1"/>
  <c r="O37" i="18"/>
  <c r="O31" i="17"/>
  <c r="O31" i="18" s="1"/>
  <c r="O30" i="18"/>
  <c r="M72" i="17" l="1"/>
  <c r="M72" i="18" s="1"/>
  <c r="M71" i="17"/>
  <c r="M75" i="17" s="1"/>
  <c r="M77" i="17" s="1"/>
  <c r="O47" i="18"/>
  <c r="O48" i="15"/>
  <c r="Q47" i="15"/>
  <c r="M67" i="18"/>
  <c r="M75" i="16"/>
  <c r="M77" i="16" s="1"/>
  <c r="M71" i="18"/>
  <c r="M75" i="15"/>
  <c r="Q35" i="18"/>
  <c r="P71" i="15"/>
  <c r="Q71" i="15" s="1"/>
  <c r="O71" i="15"/>
  <c r="O75" i="16"/>
  <c r="O77" i="16" s="1"/>
  <c r="O67" i="18"/>
  <c r="M49" i="15"/>
  <c r="M60" i="15" s="1"/>
  <c r="M62" i="15" s="1"/>
  <c r="M77" i="15" s="1"/>
  <c r="K77" i="15"/>
  <c r="K79" i="15" s="1"/>
  <c r="M8" i="15" s="1"/>
  <c r="M79" i="16"/>
  <c r="O8" i="16" s="1"/>
  <c r="O9" i="16" s="1"/>
  <c r="O18" i="16" s="1"/>
  <c r="O79" i="16" s="1"/>
  <c r="Q8" i="16" s="1"/>
  <c r="Q9" i="16" s="1"/>
  <c r="Q18" i="16" s="1"/>
  <c r="Q79" i="16" s="1"/>
  <c r="Q31" i="18"/>
  <c r="K79" i="17"/>
  <c r="M8" i="17" s="1"/>
  <c r="M9" i="17" s="1"/>
  <c r="M18" i="17" s="1"/>
  <c r="K75" i="18"/>
  <c r="K77" i="18" s="1"/>
  <c r="K79" i="18" s="1"/>
  <c r="O48" i="17"/>
  <c r="O49" i="17" s="1"/>
  <c r="O60" i="17" s="1"/>
  <c r="O62" i="17" s="1"/>
  <c r="Q47" i="17"/>
  <c r="Q48" i="17" s="1"/>
  <c r="Q75" i="16"/>
  <c r="Q77" i="16" s="1"/>
  <c r="Q67" i="18"/>
  <c r="O49" i="15"/>
  <c r="O60" i="15" s="1"/>
  <c r="O62" i="15" s="1"/>
  <c r="O71" i="17" l="1"/>
  <c r="O72" i="17"/>
  <c r="O72" i="18" s="1"/>
  <c r="M8" i="18"/>
  <c r="M9" i="18" s="1"/>
  <c r="M18" i="18" s="1"/>
  <c r="M9" i="15"/>
  <c r="M18" i="15" s="1"/>
  <c r="M79" i="15" s="1"/>
  <c r="O8" i="15" s="1"/>
  <c r="Q49" i="17"/>
  <c r="Q60" i="17" s="1"/>
  <c r="Q62" i="17" s="1"/>
  <c r="O75" i="18"/>
  <c r="M75" i="18"/>
  <c r="M77" i="18" s="1"/>
  <c r="Q47" i="18"/>
  <c r="Q48" i="15"/>
  <c r="O71" i="18"/>
  <c r="O75" i="15"/>
  <c r="O77" i="15" s="1"/>
  <c r="O48" i="18"/>
  <c r="O49" i="18" s="1"/>
  <c r="O60" i="18" s="1"/>
  <c r="O62" i="18" s="1"/>
  <c r="O77" i="18" s="1"/>
  <c r="M79" i="17"/>
  <c r="O8" i="17" s="1"/>
  <c r="O9" i="17" s="1"/>
  <c r="O18" i="17" s="1"/>
  <c r="Q75" i="15"/>
  <c r="Q71" i="17" l="1"/>
  <c r="Q72" i="17"/>
  <c r="Q72" i="18" s="1"/>
  <c r="O8" i="18"/>
  <c r="O9" i="18" s="1"/>
  <c r="O18" i="18" s="1"/>
  <c r="O79" i="18" s="1"/>
  <c r="O9" i="15"/>
  <c r="O18" i="15" s="1"/>
  <c r="O79" i="15" s="1"/>
  <c r="Q8" i="15" s="1"/>
  <c r="M79" i="18"/>
  <c r="Q48" i="18"/>
  <c r="Q49" i="18" s="1"/>
  <c r="Q60" i="18" s="1"/>
  <c r="Q62" i="18" s="1"/>
  <c r="Q49" i="15"/>
  <c r="Q60" i="15" s="1"/>
  <c r="Q62" i="15" s="1"/>
  <c r="Q77" i="15" s="1"/>
  <c r="O75" i="17"/>
  <c r="O77" i="17" s="1"/>
  <c r="O79" i="17" s="1"/>
  <c r="Q8" i="17" s="1"/>
  <c r="Q9" i="17" s="1"/>
  <c r="Q18" i="17" s="1"/>
  <c r="Q8" i="18" l="1"/>
  <c r="Q9" i="18" s="1"/>
  <c r="Q18" i="18" s="1"/>
  <c r="Q9" i="15"/>
  <c r="Q18" i="15" s="1"/>
  <c r="Q79" i="15" s="1"/>
  <c r="Q75" i="17"/>
  <c r="Q77" i="17" s="1"/>
  <c r="Q79" i="17" s="1"/>
  <c r="Q71" i="18"/>
  <c r="Q75" i="18" s="1"/>
  <c r="Q77" i="18" s="1"/>
  <c r="Q79" i="18" l="1"/>
</calcChain>
</file>

<file path=xl/sharedStrings.xml><?xml version="1.0" encoding="utf-8"?>
<sst xmlns="http://schemas.openxmlformats.org/spreadsheetml/2006/main" count="475" uniqueCount="125">
  <si>
    <t>Year 1</t>
  </si>
  <si>
    <t>Year 2</t>
  </si>
  <si>
    <t>Year 3</t>
  </si>
  <si>
    <t>Year 4</t>
  </si>
  <si>
    <t>Year 5</t>
  </si>
  <si>
    <t>SOURCES OF FUNDING</t>
  </si>
  <si>
    <t xml:space="preserve">Start-Up Sources of Funding </t>
  </si>
  <si>
    <t>Subtotal Start-Up Sources of Funding</t>
  </si>
  <si>
    <t>Ongoing Sources of Funding</t>
  </si>
  <si>
    <t>Subtotal Ongoing Sources of Funding</t>
  </si>
  <si>
    <t>TOTAL SOURCES OF FUNDING</t>
  </si>
  <si>
    <t>Start-Up Expenses</t>
  </si>
  <si>
    <t>Subtotal Start-Up Expenses</t>
  </si>
  <si>
    <t>Ongoing Expenses</t>
  </si>
  <si>
    <t>Amount</t>
  </si>
  <si>
    <t xml:space="preserve">    </t>
  </si>
  <si>
    <t>Rate</t>
  </si>
  <si>
    <t>DIRECT EXPENSES</t>
  </si>
  <si>
    <t>TOTAL DIRECT EXPENSES</t>
  </si>
  <si>
    <t>INDIRECT EXPENSES</t>
  </si>
  <si>
    <t>TOTAL INDIRECT EXPENSES</t>
  </si>
  <si>
    <t>Auxiliary Fund Sources</t>
  </si>
  <si>
    <t>Sponsored Project Fund Sources</t>
  </si>
  <si>
    <t>TOTAL PROGRAM BUDGET (Direct and Indirect Expenses)</t>
  </si>
  <si>
    <t>FIVE-YEAR FINANCIAL PLAN - ESTIMATED REVENUES and EXPENSES</t>
  </si>
  <si>
    <t>Subtotal Operating Expenses</t>
  </si>
  <si>
    <t>Subtotal Ongoing Expenses</t>
  </si>
  <si>
    <t>Subtotal Personnel</t>
  </si>
  <si>
    <t>FTE</t>
  </si>
  <si>
    <t>Classified Salaries by Position</t>
  </si>
  <si>
    <t>Classified Benefits</t>
  </si>
  <si>
    <t>Qty</t>
  </si>
  <si>
    <t>Travel, Conferences, Presentation</t>
  </si>
  <si>
    <t>Subscriptions, Dues, Memberships</t>
  </si>
  <si>
    <t>Fee for Service Auxiliary revenue</t>
  </si>
  <si>
    <t>Gift revenue</t>
  </si>
  <si>
    <t>Subs and consultants</t>
  </si>
  <si>
    <t>Grant and Contract revenue</t>
  </si>
  <si>
    <t>Source 1</t>
  </si>
  <si>
    <t>Source 2</t>
  </si>
  <si>
    <t>[Enter Center Name here]</t>
  </si>
  <si>
    <t>Faculty benefits</t>
  </si>
  <si>
    <t>Fac. Position - Name/ID - Position Number</t>
  </si>
  <si>
    <t>Class. Position - Name/ID - Position Number</t>
  </si>
  <si>
    <t xml:space="preserve">Student Workers </t>
  </si>
  <si>
    <t>Program Surplus/(Deficit)</t>
  </si>
  <si>
    <t>Anticipated carry forward  - Use prior year reserve/surplus</t>
  </si>
  <si>
    <r>
      <t>One-Time Commitments or Seed Money</t>
    </r>
    <r>
      <rPr>
        <i/>
        <sz val="11"/>
        <rFont val="Calibri"/>
        <family val="2"/>
      </rPr>
      <t xml:space="preserve"> (Describe by source)</t>
    </r>
  </si>
  <si>
    <r>
      <t xml:space="preserve">Ongoing Commitments Received - </t>
    </r>
    <r>
      <rPr>
        <i/>
        <sz val="11"/>
        <rFont val="Calibri"/>
        <family val="2"/>
      </rPr>
      <t>Describe</t>
    </r>
  </si>
  <si>
    <r>
      <t xml:space="preserve">Indirect Cost Return / Research Incentive Awards </t>
    </r>
    <r>
      <rPr>
        <vertAlign val="superscript"/>
        <sz val="11"/>
        <rFont val="Calibri"/>
        <family val="2"/>
      </rPr>
      <t>1</t>
    </r>
  </si>
  <si>
    <r>
      <t xml:space="preserve">Other Ongoing Sources of Funding - </t>
    </r>
    <r>
      <rPr>
        <i/>
        <sz val="11"/>
        <rFont val="Calibri"/>
        <family val="2"/>
      </rPr>
      <t>Describe</t>
    </r>
  </si>
  <si>
    <r>
      <t xml:space="preserve">Equipment Purchases - </t>
    </r>
    <r>
      <rPr>
        <i/>
        <sz val="11"/>
        <rFont val="Calibri"/>
        <family val="2"/>
      </rPr>
      <t>Describe</t>
    </r>
  </si>
  <si>
    <r>
      <t>Other Start-Up Expenses -</t>
    </r>
    <r>
      <rPr>
        <i/>
        <sz val="11"/>
        <rFont val="Calibri"/>
        <family val="2"/>
      </rPr>
      <t xml:space="preserve"> Describe</t>
    </r>
  </si>
  <si>
    <r>
      <t xml:space="preserve">Personnel </t>
    </r>
    <r>
      <rPr>
        <b/>
        <vertAlign val="superscript"/>
        <sz val="11"/>
        <rFont val="Calibri"/>
        <family val="2"/>
      </rPr>
      <t>2</t>
    </r>
  </si>
  <si>
    <r>
      <t xml:space="preserve">Operating Expenses </t>
    </r>
    <r>
      <rPr>
        <vertAlign val="superscript"/>
        <sz val="11"/>
        <rFont val="Calibri"/>
        <family val="2"/>
      </rPr>
      <t>3</t>
    </r>
  </si>
  <si>
    <r>
      <t>Office Supplies (</t>
    </r>
    <r>
      <rPr>
        <i/>
        <sz val="11"/>
        <rFont val="Calibri"/>
        <family val="2"/>
      </rPr>
      <t>office supplies, photocopying, shipping</t>
    </r>
    <r>
      <rPr>
        <sz val="11"/>
        <rFont val="Calibri"/>
        <family val="2"/>
      </rPr>
      <t>)</t>
    </r>
  </si>
  <si>
    <r>
      <t>Outreach, Marketing (</t>
    </r>
    <r>
      <rPr>
        <i/>
        <sz val="11"/>
        <rFont val="Calibri"/>
        <family val="2"/>
      </rPr>
      <t>publications, advisory board, etc.</t>
    </r>
    <r>
      <rPr>
        <sz val="11"/>
        <rFont val="Calibri"/>
        <family val="2"/>
      </rPr>
      <t>)</t>
    </r>
  </si>
  <si>
    <t>Base Rate</t>
  </si>
  <si>
    <t>Fee for Service Auxiliary revenue (put in fund 2x tab)</t>
  </si>
  <si>
    <t>The Center is expected to cover all expenses from revenue generated.  As indicated by the organizational structure, the [school/college/unit] is responsible for the Center’s financial solvency.  Should the Center not meet revenue projections to cover expenses the Center and the [school/college/unit] will reduce expenses and cover any shortfall.</t>
  </si>
  <si>
    <t>Hourly/Temporary Employees</t>
  </si>
  <si>
    <t>Position - Name/ID - Position Number</t>
  </si>
  <si>
    <t>Other</t>
  </si>
  <si>
    <t>Other [describe]</t>
  </si>
  <si>
    <t>Fund Sources</t>
  </si>
  <si>
    <t>Faculty-University Staff Salaries by Position</t>
  </si>
  <si>
    <t>Graduate Student Assistant Appointments</t>
  </si>
  <si>
    <t>Utilities</t>
  </si>
  <si>
    <t>General Administrative Recharge (GAR)</t>
  </si>
  <si>
    <t>General Infrastrucutre Recharge (GIR)</t>
  </si>
  <si>
    <r>
      <t xml:space="preserve">DAICR / Research Incentive Awards </t>
    </r>
    <r>
      <rPr>
        <vertAlign val="superscript"/>
        <sz val="11"/>
        <rFont val="Calibri"/>
        <family val="2"/>
      </rPr>
      <t>1</t>
    </r>
  </si>
  <si>
    <t>Negotiated ON CAMPUS Facilities and Administrative Costs (F&amp;A)</t>
  </si>
  <si>
    <t>Negotiated OFF CAMPUS Facilities and Administrative Costs (F&amp;A)</t>
  </si>
  <si>
    <t>Current rates to assist with the planning process can be found here: https://www.colorado.edu/controller/general-accounting/cost-accounting</t>
  </si>
  <si>
    <t>Student/Hourly Benefits</t>
  </si>
  <si>
    <t>Budget Checklist</t>
  </si>
  <si>
    <t>Space</t>
  </si>
  <si>
    <t>including the type of space (office, laboratory, storage, etc.), location(s), and who is paying for</t>
  </si>
  <si>
    <t xml:space="preserve">the space.  Please make note of any new space that will be required, and any necessary </t>
  </si>
  <si>
    <t>alterations or renovations to that space.</t>
  </si>
  <si>
    <t>Type of space (lab, office, storage, etc.)</t>
  </si>
  <si>
    <t>Building Name</t>
  </si>
  <si>
    <t>Room Number(s)</t>
  </si>
  <si>
    <t>Approx. Sq. Ft.</t>
  </si>
  <si>
    <t>How is the space paid for?</t>
  </si>
  <si>
    <t>2) A description of space to be used by the Center</t>
  </si>
  <si>
    <t>Future Financial Assumptions</t>
  </si>
  <si>
    <t>Examples: Salaries will increase 5% annually</t>
  </si>
  <si>
    <t xml:space="preserve">                 Benefits are x% of salaries</t>
  </si>
  <si>
    <t xml:space="preserve">                 X number of proposed research grants will be awarded</t>
  </si>
  <si>
    <t>Intial funding source(s)</t>
  </si>
  <si>
    <t>Seed funding from an exisiting University source</t>
  </si>
  <si>
    <t>Examples:  Newly-awarded grant or newly secured gift</t>
  </si>
  <si>
    <t>Loan from Dean (please explain plans for repayment)</t>
  </si>
  <si>
    <t>Below, please provide additional information about initial funding for the Center</t>
  </si>
  <si>
    <t>Below, please list assumptions you used to complete your projections.</t>
  </si>
  <si>
    <t>Univ. Staff Position - Name/ID - Position Number</t>
  </si>
  <si>
    <t>Please review the completed template with your unit's respective budget officer before submission to the for Research &amp; Innovation Office.</t>
  </si>
  <si>
    <t>University Staff and Research Assistant Benefits</t>
  </si>
  <si>
    <t>Graduate Student Tuition Support</t>
  </si>
  <si>
    <t>Grad Student Assistant Benefits</t>
  </si>
  <si>
    <t>Gifts in Kind</t>
  </si>
  <si>
    <t xml:space="preserve">Below, please list any gifts in kind the center will receive along with the estimated current value.  Please avoid recording the in-kind contribution as an income source above unless you also record an expense in the same amount.  This will net the two amounts to $0 in your budget template. </t>
  </si>
  <si>
    <t>New Center Budget Proposal</t>
  </si>
  <si>
    <t xml:space="preserve">1) 5 years of financial projections, by fund, with assumptions listed and explained as needed. </t>
  </si>
  <si>
    <t>Center Name:</t>
  </si>
  <si>
    <t xml:space="preserve">Below, please list space to be used by the Center, </t>
  </si>
  <si>
    <t>Please note: In the interest of long term center success, center budgets must demonstrate sustainable financial support.</t>
  </si>
  <si>
    <t>University Staff and Research Assistants Salaries by Position</t>
  </si>
  <si>
    <t>Classified Staff Salaries by Position</t>
  </si>
  <si>
    <t>Part-time/Temporary Employees Benefits</t>
  </si>
  <si>
    <t>Estimate Yearly Operating Expense Increases (change prcnt in cell A50)</t>
  </si>
  <si>
    <t>Faculty Salaries by Position</t>
  </si>
  <si>
    <t>FY23 Rate</t>
  </si>
  <si>
    <t>FY 2021-22 Actuals</t>
  </si>
  <si>
    <t>Projection</t>
  </si>
  <si>
    <t xml:space="preserve">DAICR depends upon the annual increase in the grant award and/or school or college internal policy. </t>
  </si>
  <si>
    <t xml:space="preserve">Part of the process for establishing new Center proposals, is Budget &amp; Fiscal Plannings (BFP) financial review of the proposed entity. </t>
  </si>
  <si>
    <t>BFP requires the following items for the financial review:</t>
  </si>
  <si>
    <t>Contact Jason Hendricks in BFP with questions or requests for assistance with completing the financial plan and/or utilizing this template.  (Jason.Hendricks@colorado.edu)</t>
  </si>
  <si>
    <t>Template Guide:</t>
  </si>
  <si>
    <t>To assist in completing the 1x, 2x,&amp; 3x Financial Plan spreadsheets, the shaded cells are linked to formulas in adjacent cells.</t>
  </si>
  <si>
    <t>The percentage in cell A50 may be changed to estimate future operating expense.</t>
  </si>
  <si>
    <t>The cells with formulas may be overwritten if needed.</t>
  </si>
  <si>
    <t>The template may be modified if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</si>
</sst>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.0_);_(* \(#,##0.0\);_(* &quot;-&quot;??_);_(@_)"/>
    <numFmt numFmtId="167" formatCode="_(* #,##0_);_(* \(#,##0\);_(* &quot;-&quot;??_);_(@_)"/>
    <numFmt numFmtId="168" formatCode="0.0%"/>
    <numFmt numFmtId="169" formatCode="0."/>
  </numFmts>
  <fonts count="25" x14ac:knownFonts="1">
    <font>
      <sz val="10"/>
      <name val="Arial"/>
    </font>
    <font>
      <sz val="10"/>
      <name val="Arial"/>
      <family val="2"/>
    </font>
    <font>
      <i/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u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</font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1" fillId="0" borderId="0"/>
    <xf numFmtId="0" fontId="2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24" fillId="0" borderId="0" applyFont="0" applyFill="0" applyBorder="0" applyAlignment="0" applyProtection="0"/>
    <xf numFmtId="0" fontId="24" fillId="0" borderId="0"/>
  </cellStyleXfs>
  <cellXfs count="238">
    <xf numFmtId="0" fontId="0" fillId="0" borderId="0" xfId="0"/>
    <xf numFmtId="0" fontId="1" fillId="0" borderId="0" xfId="1"/>
    <xf numFmtId="0" fontId="19" fillId="0" borderId="0" xfId="1" applyFont="1"/>
    <xf numFmtId="0" fontId="19" fillId="0" borderId="21" xfId="1" applyFont="1" applyBorder="1" applyAlignment="1">
      <alignment wrapText="1"/>
    </xf>
    <xf numFmtId="0" fontId="19" fillId="0" borderId="21" xfId="1" applyFont="1" applyBorder="1"/>
    <xf numFmtId="0" fontId="1" fillId="0" borderId="0" xfId="1" applyFill="1"/>
    <xf numFmtId="0" fontId="19" fillId="0" borderId="0" xfId="1" applyFont="1" applyFill="1"/>
    <xf numFmtId="0" fontId="18" fillId="0" borderId="0" xfId="1" applyFont="1" applyFill="1"/>
    <xf numFmtId="0" fontId="1" fillId="0" borderId="0" xfId="0" applyFont="1" applyFill="1"/>
    <xf numFmtId="9" fontId="13" fillId="0" borderId="2" xfId="3" applyNumberFormat="1" applyFont="1" applyFill="1" applyBorder="1" applyProtection="1">
      <protection locked="0"/>
    </xf>
    <xf numFmtId="164" fontId="13" fillId="0" borderId="1" xfId="3" applyNumberFormat="1" applyFont="1" applyFill="1" applyBorder="1" applyProtection="1">
      <protection locked="0"/>
    </xf>
    <xf numFmtId="9" fontId="13" fillId="0" borderId="0" xfId="3" applyNumberFormat="1" applyFont="1" applyFill="1" applyBorder="1" applyProtection="1">
      <protection locked="0"/>
    </xf>
    <xf numFmtId="164" fontId="13" fillId="0" borderId="2" xfId="3" applyNumberFormat="1" applyFont="1" applyFill="1" applyBorder="1" applyProtection="1">
      <protection locked="0"/>
    </xf>
    <xf numFmtId="41" fontId="13" fillId="3" borderId="25" xfId="4" applyNumberFormat="1" applyFont="1" applyFill="1" applyBorder="1" applyProtection="1">
      <protection locked="0"/>
    </xf>
    <xf numFmtId="41" fontId="13" fillId="0" borderId="0" xfId="4" applyNumberFormat="1" applyFont="1" applyFill="1" applyBorder="1" applyProtection="1">
      <protection locked="0"/>
    </xf>
    <xf numFmtId="41" fontId="13" fillId="0" borderId="2" xfId="4" applyNumberFormat="1" applyFont="1" applyFill="1" applyBorder="1" applyProtection="1">
      <protection locked="0"/>
    </xf>
    <xf numFmtId="41" fontId="13" fillId="3" borderId="26" xfId="4" applyNumberFormat="1" applyFont="1" applyFill="1" applyBorder="1" applyProtection="1">
      <protection locked="0"/>
    </xf>
    <xf numFmtId="41" fontId="13" fillId="3" borderId="27" xfId="4" applyNumberFormat="1" applyFont="1" applyFill="1" applyBorder="1" applyProtection="1">
      <protection locked="0"/>
    </xf>
    <xf numFmtId="41" fontId="13" fillId="0" borderId="1" xfId="4" applyNumberFormat="1" applyFont="1" applyFill="1" applyBorder="1" applyProtection="1">
      <protection locked="0"/>
    </xf>
    <xf numFmtId="164" fontId="14" fillId="0" borderId="28" xfId="3" applyNumberFormat="1" applyFont="1" applyFill="1" applyBorder="1" applyProtection="1">
      <protection locked="0"/>
    </xf>
    <xf numFmtId="164" fontId="14" fillId="0" borderId="11" xfId="3" applyNumberFormat="1" applyFont="1" applyFill="1" applyBorder="1" applyProtection="1">
      <protection locked="0"/>
    </xf>
    <xf numFmtId="164" fontId="14" fillId="0" borderId="1" xfId="3" applyNumberFormat="1" applyFont="1" applyFill="1" applyBorder="1" applyProtection="1">
      <protection locked="0"/>
    </xf>
    <xf numFmtId="164" fontId="14" fillId="0" borderId="17" xfId="3" applyNumberFormat="1" applyFont="1" applyFill="1" applyBorder="1" applyAlignment="1" applyProtection="1">
      <alignment vertical="center"/>
      <protection locked="0"/>
    </xf>
    <xf numFmtId="41" fontId="13" fillId="3" borderId="29" xfId="3" applyNumberFormat="1" applyFont="1" applyFill="1" applyBorder="1" applyProtection="1">
      <protection locked="0"/>
    </xf>
    <xf numFmtId="44" fontId="14" fillId="0" borderId="11" xfId="3" applyFont="1" applyFill="1" applyBorder="1" applyProtection="1">
      <protection locked="0"/>
    </xf>
    <xf numFmtId="44" fontId="14" fillId="0" borderId="0" xfId="3" applyFont="1" applyFill="1" applyBorder="1" applyProtection="1">
      <protection locked="0"/>
    </xf>
    <xf numFmtId="44" fontId="14" fillId="0" borderId="1" xfId="3" applyFont="1" applyFill="1" applyBorder="1" applyProtection="1">
      <protection locked="0"/>
    </xf>
    <xf numFmtId="166" fontId="13" fillId="0" borderId="2" xfId="4" applyNumberFormat="1" applyFont="1" applyFill="1" applyBorder="1" applyAlignment="1" applyProtection="1">
      <alignment horizontal="right"/>
      <protection locked="0"/>
    </xf>
    <xf numFmtId="43" fontId="13" fillId="0" borderId="1" xfId="4" applyFont="1" applyFill="1" applyBorder="1" applyAlignment="1" applyProtection="1">
      <alignment horizontal="right"/>
      <protection locked="0"/>
    </xf>
    <xf numFmtId="166" fontId="13" fillId="0" borderId="2" xfId="4" applyNumberFormat="1" applyFont="1" applyFill="1" applyBorder="1" applyProtection="1">
      <protection locked="0"/>
    </xf>
    <xf numFmtId="167" fontId="7" fillId="3" borderId="25" xfId="4" applyNumberFormat="1" applyFont="1" applyFill="1" applyBorder="1" applyProtection="1">
      <protection locked="0"/>
    </xf>
    <xf numFmtId="167" fontId="13" fillId="0" borderId="1" xfId="4" applyNumberFormat="1" applyFont="1" applyFill="1" applyBorder="1" applyProtection="1">
      <protection locked="0"/>
    </xf>
    <xf numFmtId="167" fontId="7" fillId="3" borderId="26" xfId="4" applyNumberFormat="1" applyFont="1" applyFill="1" applyBorder="1" applyProtection="1">
      <protection locked="0"/>
    </xf>
    <xf numFmtId="168" fontId="7" fillId="0" borderId="1" xfId="5" applyNumberFormat="1" applyFont="1" applyFill="1" applyBorder="1" applyProtection="1">
      <protection locked="0"/>
    </xf>
    <xf numFmtId="167" fontId="7" fillId="3" borderId="27" xfId="4" applyNumberFormat="1" applyFont="1" applyFill="1" applyBorder="1" applyProtection="1">
      <protection locked="0"/>
    </xf>
    <xf numFmtId="164" fontId="7" fillId="0" borderId="1" xfId="3" applyNumberFormat="1" applyFont="1" applyFill="1" applyBorder="1" applyProtection="1">
      <protection locked="0"/>
    </xf>
    <xf numFmtId="167" fontId="7" fillId="0" borderId="29" xfId="4" applyNumberFormat="1" applyFont="1" applyFill="1" applyBorder="1" applyProtection="1">
      <protection locked="0"/>
    </xf>
    <xf numFmtId="168" fontId="7" fillId="0" borderId="0" xfId="5" applyNumberFormat="1" applyFont="1" applyFill="1" applyBorder="1" applyProtection="1">
      <protection locked="0"/>
    </xf>
    <xf numFmtId="167" fontId="7" fillId="3" borderId="29" xfId="4" applyNumberFormat="1" applyFont="1" applyFill="1" applyBorder="1" applyProtection="1">
      <protection locked="0"/>
    </xf>
    <xf numFmtId="167" fontId="13" fillId="0" borderId="1" xfId="3" applyNumberFormat="1" applyFont="1" applyFill="1" applyBorder="1" applyProtection="1">
      <protection locked="0"/>
    </xf>
    <xf numFmtId="166" fontId="13" fillId="0" borderId="0" xfId="4" applyNumberFormat="1" applyFont="1" applyFill="1" applyBorder="1" applyProtection="1">
      <protection locked="0"/>
    </xf>
    <xf numFmtId="164" fontId="16" fillId="0" borderId="11" xfId="3" applyNumberFormat="1" applyFont="1" applyFill="1" applyBorder="1" applyProtection="1">
      <protection locked="0"/>
    </xf>
    <xf numFmtId="0" fontId="16" fillId="0" borderId="10" xfId="3" applyNumberFormat="1" applyFont="1" applyFill="1" applyBorder="1" applyProtection="1">
      <protection locked="0"/>
    </xf>
    <xf numFmtId="0" fontId="16" fillId="0" borderId="9" xfId="3" applyNumberFormat="1" applyFont="1" applyFill="1" applyBorder="1" applyProtection="1">
      <protection locked="0"/>
    </xf>
    <xf numFmtId="1" fontId="13" fillId="0" borderId="0" xfId="5" applyNumberFormat="1" applyFont="1" applyFill="1" applyBorder="1" applyProtection="1">
      <protection locked="0"/>
    </xf>
    <xf numFmtId="167" fontId="13" fillId="3" borderId="29" xfId="4" applyNumberFormat="1" applyFont="1" applyFill="1" applyBorder="1" applyProtection="1">
      <protection locked="0"/>
    </xf>
    <xf numFmtId="164" fontId="13" fillId="0" borderId="0" xfId="5" applyNumberFormat="1" applyFont="1" applyFill="1" applyBorder="1" applyProtection="1">
      <protection locked="0"/>
    </xf>
    <xf numFmtId="164" fontId="7" fillId="0" borderId="0" xfId="3" applyNumberFormat="1" applyFont="1" applyFill="1" applyBorder="1" applyProtection="1">
      <protection locked="0"/>
    </xf>
    <xf numFmtId="0" fontId="16" fillId="0" borderId="12" xfId="3" applyNumberFormat="1" applyFont="1" applyFill="1" applyBorder="1" applyProtection="1">
      <protection locked="0"/>
    </xf>
    <xf numFmtId="164" fontId="16" fillId="0" borderId="1" xfId="3" applyNumberFormat="1" applyFont="1" applyFill="1" applyBorder="1" applyProtection="1">
      <protection locked="0"/>
    </xf>
    <xf numFmtId="0" fontId="16" fillId="0" borderId="13" xfId="3" applyNumberFormat="1" applyFont="1" applyFill="1" applyBorder="1" applyProtection="1">
      <protection locked="0"/>
    </xf>
    <xf numFmtId="164" fontId="16" fillId="0" borderId="14" xfId="3" applyNumberFormat="1" applyFont="1" applyFill="1" applyBorder="1" applyProtection="1">
      <protection locked="0"/>
    </xf>
    <xf numFmtId="0" fontId="14" fillId="0" borderId="9" xfId="3" applyNumberFormat="1" applyFont="1" applyFill="1" applyBorder="1" applyProtection="1">
      <protection locked="0"/>
    </xf>
    <xf numFmtId="0" fontId="14" fillId="0" borderId="10" xfId="3" applyNumberFormat="1" applyFont="1" applyFill="1" applyBorder="1" applyProtection="1">
      <protection locked="0"/>
    </xf>
    <xf numFmtId="0" fontId="13" fillId="0" borderId="2" xfId="3" applyNumberFormat="1" applyFont="1" applyFill="1" applyBorder="1" applyProtection="1">
      <protection locked="0"/>
    </xf>
    <xf numFmtId="0" fontId="13" fillId="0" borderId="0" xfId="3" applyNumberFormat="1" applyFont="1" applyFill="1" applyBorder="1" applyProtection="1">
      <protection locked="0"/>
    </xf>
    <xf numFmtId="0" fontId="13" fillId="0" borderId="15" xfId="3" applyNumberFormat="1" applyFont="1" applyFill="1" applyBorder="1" applyProtection="1">
      <protection locked="0"/>
    </xf>
    <xf numFmtId="164" fontId="14" fillId="0" borderId="17" xfId="3" applyNumberFormat="1" applyFont="1" applyFill="1" applyBorder="1" applyProtection="1">
      <protection locked="0"/>
    </xf>
    <xf numFmtId="0" fontId="13" fillId="0" borderId="16" xfId="3" applyNumberFormat="1" applyFont="1" applyFill="1" applyBorder="1" applyProtection="1">
      <protection locked="0"/>
    </xf>
    <xf numFmtId="164" fontId="13" fillId="0" borderId="16" xfId="3" applyNumberFormat="1" applyFont="1" applyFill="1" applyBorder="1" applyProtection="1">
      <protection locked="0"/>
    </xf>
    <xf numFmtId="0" fontId="13" fillId="0" borderId="6" xfId="3" applyNumberFormat="1" applyFont="1" applyFill="1" applyBorder="1" applyAlignment="1" applyProtection="1">
      <alignment horizontal="right"/>
      <protection locked="0"/>
    </xf>
    <xf numFmtId="164" fontId="13" fillId="0" borderId="8" xfId="3" applyNumberFormat="1" applyFont="1" applyFill="1" applyBorder="1" applyAlignment="1" applyProtection="1">
      <alignment horizontal="right"/>
      <protection locked="0"/>
    </xf>
    <xf numFmtId="0" fontId="13" fillId="0" borderId="7" xfId="3" applyNumberFormat="1" applyFont="1" applyFill="1" applyBorder="1" applyAlignment="1" applyProtection="1">
      <alignment horizontal="right"/>
      <protection locked="0"/>
    </xf>
    <xf numFmtId="167" fontId="13" fillId="0" borderId="1" xfId="4" applyNumberFormat="1" applyFont="1" applyFill="1" applyBorder="1"/>
    <xf numFmtId="44" fontId="7" fillId="0" borderId="0" xfId="3" applyFont="1" applyFill="1" applyBorder="1" applyProtection="1">
      <protection locked="0"/>
    </xf>
    <xf numFmtId="167" fontId="13" fillId="0" borderId="1" xfId="4" applyNumberFormat="1" applyFont="1" applyFill="1" applyBorder="1" applyAlignment="1">
      <alignment horizontal="right"/>
    </xf>
    <xf numFmtId="164" fontId="13" fillId="0" borderId="1" xfId="3" applyNumberFormat="1" applyFont="1" applyFill="1" applyBorder="1"/>
    <xf numFmtId="164" fontId="14" fillId="0" borderId="16" xfId="3" applyNumberFormat="1" applyFont="1" applyFill="1" applyBorder="1" applyProtection="1">
      <protection locked="0"/>
    </xf>
    <xf numFmtId="164" fontId="14" fillId="0" borderId="8" xfId="3" applyNumberFormat="1" applyFont="1" applyFill="1" applyBorder="1"/>
    <xf numFmtId="164" fontId="14" fillId="2" borderId="1" xfId="3" applyNumberFormat="1" applyFont="1" applyFill="1" applyBorder="1"/>
    <xf numFmtId="42" fontId="12" fillId="2" borderId="20" xfId="3" applyNumberFormat="1" applyFont="1" applyFill="1" applyBorder="1" applyAlignment="1">
      <alignment vertical="top"/>
    </xf>
    <xf numFmtId="41" fontId="13" fillId="3" borderId="29" xfId="4" applyNumberFormat="1" applyFont="1" applyFill="1" applyBorder="1" applyProtection="1">
      <protection locked="0"/>
    </xf>
    <xf numFmtId="41" fontId="13" fillId="3" borderId="1" xfId="4" applyNumberFormat="1" applyFont="1" applyFill="1" applyBorder="1" applyProtection="1">
      <protection locked="0"/>
    </xf>
    <xf numFmtId="10" fontId="7" fillId="0" borderId="0" xfId="5" applyNumberFormat="1" applyFont="1" applyFill="1" applyBorder="1" applyAlignment="1">
      <alignment horizontal="center"/>
    </xf>
    <xf numFmtId="10" fontId="7" fillId="0" borderId="2" xfId="5" applyNumberFormat="1" applyFont="1" applyFill="1" applyBorder="1"/>
    <xf numFmtId="10" fontId="7" fillId="0" borderId="0" xfId="5" applyNumberFormat="1" applyFont="1" applyFill="1" applyBorder="1" applyAlignment="1" applyProtection="1">
      <alignment horizontal="center"/>
      <protection locked="0"/>
    </xf>
    <xf numFmtId="10" fontId="7" fillId="0" borderId="2" xfId="5" applyNumberFormat="1" applyFont="1" applyFill="1" applyBorder="1" applyAlignment="1" applyProtection="1">
      <alignment horizontal="right"/>
      <protection locked="0"/>
    </xf>
    <xf numFmtId="164" fontId="14" fillId="0" borderId="14" xfId="3" applyNumberFormat="1" applyFont="1" applyFill="1" applyBorder="1" applyProtection="1">
      <protection locked="0"/>
    </xf>
    <xf numFmtId="10" fontId="7" fillId="0" borderId="0" xfId="5" applyNumberFormat="1" applyFont="1" applyFill="1" applyBorder="1"/>
    <xf numFmtId="10" fontId="7" fillId="0" borderId="2" xfId="7" applyNumberFormat="1" applyFont="1" applyBorder="1"/>
    <xf numFmtId="10" fontId="7" fillId="0" borderId="0" xfId="5" applyNumberFormat="1" applyFont="1" applyFill="1" applyBorder="1" applyProtection="1">
      <protection locked="0"/>
    </xf>
    <xf numFmtId="0" fontId="14" fillId="0" borderId="18" xfId="7" applyFont="1" applyBorder="1" applyAlignment="1" applyProtection="1">
      <alignment horizontal="centerContinuous" vertical="top"/>
      <protection locked="0"/>
    </xf>
    <xf numFmtId="0" fontId="14" fillId="0" borderId="1" xfId="7" applyFont="1" applyBorder="1" applyAlignment="1" applyProtection="1">
      <alignment horizontal="centerContinuous" vertical="top"/>
      <protection locked="0"/>
    </xf>
    <xf numFmtId="0" fontId="14" fillId="0" borderId="0" xfId="7" applyFont="1" applyAlignment="1" applyProtection="1">
      <alignment horizontal="centerContinuous" vertical="top"/>
      <protection locked="0"/>
    </xf>
    <xf numFmtId="167" fontId="13" fillId="0" borderId="0" xfId="4" applyNumberFormat="1" applyFont="1" applyFill="1" applyBorder="1" applyProtection="1">
      <protection locked="0"/>
    </xf>
    <xf numFmtId="167" fontId="7" fillId="0" borderId="0" xfId="4" applyNumberFormat="1" applyFont="1" applyFill="1" applyBorder="1" applyProtection="1">
      <protection locked="0"/>
    </xf>
    <xf numFmtId="167" fontId="7" fillId="0" borderId="30" xfId="4" applyNumberFormat="1" applyFont="1" applyFill="1" applyBorder="1" applyProtection="1">
      <protection locked="0"/>
    </xf>
    <xf numFmtId="164" fontId="13" fillId="0" borderId="0" xfId="3" applyNumberFormat="1" applyFont="1" applyFill="1" applyBorder="1" applyProtection="1">
      <protection locked="0"/>
    </xf>
    <xf numFmtId="44" fontId="13" fillId="0" borderId="0" xfId="3" applyFont="1" applyFill="1" applyBorder="1" applyProtection="1">
      <protection locked="0"/>
    </xf>
    <xf numFmtId="0" fontId="12" fillId="0" borderId="3" xfId="1" applyFont="1" applyBorder="1" applyProtection="1">
      <protection locked="0"/>
    </xf>
    <xf numFmtId="0" fontId="13" fillId="0" borderId="4" xfId="1" applyFont="1" applyBorder="1" applyProtection="1">
      <protection locked="0"/>
    </xf>
    <xf numFmtId="0" fontId="14" fillId="0" borderId="3" xfId="1" applyFont="1" applyBorder="1" applyAlignment="1" applyProtection="1">
      <alignment horizontal="centerContinuous"/>
      <protection locked="0"/>
    </xf>
    <xf numFmtId="0" fontId="14" fillId="0" borderId="5" xfId="1" applyFont="1" applyBorder="1" applyAlignment="1" applyProtection="1">
      <alignment horizontal="centerContinuous"/>
      <protection locked="0"/>
    </xf>
    <xf numFmtId="0" fontId="6" fillId="0" borderId="0" xfId="1" applyFont="1" applyAlignment="1">
      <alignment wrapText="1"/>
    </xf>
    <xf numFmtId="0" fontId="14" fillId="0" borderId="2" xfId="1" applyFont="1" applyBorder="1" applyAlignment="1" applyProtection="1">
      <alignment vertical="top"/>
      <protection locked="0"/>
    </xf>
    <xf numFmtId="0" fontId="13" fillId="0" borderId="0" xfId="1" applyFont="1" applyProtection="1">
      <protection locked="0"/>
    </xf>
    <xf numFmtId="0" fontId="14" fillId="0" borderId="18" xfId="1" applyFont="1" applyBorder="1" applyAlignment="1" applyProtection="1">
      <alignment horizontal="centerContinuous" vertical="top"/>
      <protection locked="0"/>
    </xf>
    <xf numFmtId="0" fontId="14" fillId="0" borderId="1" xfId="1" applyFont="1" applyBorder="1" applyAlignment="1" applyProtection="1">
      <alignment horizontal="centerContinuous" vertical="top"/>
      <protection locked="0"/>
    </xf>
    <xf numFmtId="0" fontId="14" fillId="0" borderId="0" xfId="1" applyFont="1" applyAlignment="1" applyProtection="1">
      <alignment horizontal="centerContinuous" vertical="top"/>
      <protection locked="0"/>
    </xf>
    <xf numFmtId="0" fontId="14" fillId="0" borderId="6" xfId="1" applyFont="1" applyBorder="1" applyProtection="1">
      <protection locked="0"/>
    </xf>
    <xf numFmtId="0" fontId="13" fillId="0" borderId="7" xfId="1" applyFont="1" applyBorder="1" applyProtection="1">
      <protection locked="0"/>
    </xf>
    <xf numFmtId="0" fontId="13" fillId="0" borderId="6" xfId="1" applyFont="1" applyBorder="1" applyProtection="1">
      <protection locked="0"/>
    </xf>
    <xf numFmtId="0" fontId="15" fillId="0" borderId="8" xfId="1" applyFont="1" applyBorder="1" applyAlignment="1" applyProtection="1">
      <alignment horizontal="center"/>
      <protection locked="0"/>
    </xf>
    <xf numFmtId="0" fontId="15" fillId="0" borderId="7" xfId="1" applyFont="1" applyBorder="1" applyAlignment="1" applyProtection="1">
      <alignment horizontal="center"/>
      <protection locked="0"/>
    </xf>
    <xf numFmtId="0" fontId="15" fillId="0" borderId="6" xfId="1" applyFont="1" applyBorder="1" applyAlignment="1" applyProtection="1">
      <alignment horizontal="center"/>
      <protection locked="0"/>
    </xf>
    <xf numFmtId="0" fontId="13" fillId="0" borderId="2" xfId="1" applyFont="1" applyBorder="1" applyProtection="1">
      <protection locked="0"/>
    </xf>
    <xf numFmtId="0" fontId="14" fillId="0" borderId="0" xfId="1" applyFont="1" applyProtection="1">
      <protection locked="0"/>
    </xf>
    <xf numFmtId="0" fontId="15" fillId="0" borderId="1" xfId="1" applyFont="1" applyBorder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/>
      <protection locked="0"/>
    </xf>
    <xf numFmtId="0" fontId="15" fillId="0" borderId="2" xfId="1" applyFont="1" applyBorder="1" applyAlignment="1" applyProtection="1">
      <alignment horizontal="center"/>
      <protection locked="0"/>
    </xf>
    <xf numFmtId="0" fontId="16" fillId="0" borderId="0" xfId="1" applyFont="1" applyProtection="1">
      <protection locked="0"/>
    </xf>
    <xf numFmtId="0" fontId="14" fillId="0" borderId="9" xfId="1" applyFont="1" applyBorder="1" applyProtection="1">
      <protection locked="0"/>
    </xf>
    <xf numFmtId="0" fontId="14" fillId="0" borderId="10" xfId="1" applyFont="1" applyBorder="1" applyProtection="1">
      <protection locked="0"/>
    </xf>
    <xf numFmtId="0" fontId="12" fillId="0" borderId="10" xfId="1" applyFont="1" applyBorder="1" applyAlignment="1" applyProtection="1">
      <alignment wrapText="1"/>
      <protection locked="0"/>
    </xf>
    <xf numFmtId="0" fontId="12" fillId="0" borderId="11" xfId="1" applyFont="1" applyBorder="1" applyAlignment="1" applyProtection="1">
      <alignment wrapText="1"/>
      <protection locked="0"/>
    </xf>
    <xf numFmtId="164" fontId="14" fillId="0" borderId="10" xfId="1" applyNumberFormat="1" applyFont="1" applyBorder="1" applyProtection="1">
      <protection locked="0"/>
    </xf>
    <xf numFmtId="164" fontId="14" fillId="0" borderId="9" xfId="1" applyNumberFormat="1" applyFont="1" applyBorder="1" applyProtection="1">
      <protection locked="0"/>
    </xf>
    <xf numFmtId="0" fontId="15" fillId="0" borderId="0" xfId="1" applyFont="1" applyProtection="1">
      <protection locked="0"/>
    </xf>
    <xf numFmtId="164" fontId="13" fillId="0" borderId="1" xfId="1" applyNumberFormat="1" applyFont="1" applyBorder="1" applyProtection="1">
      <protection locked="0"/>
    </xf>
    <xf numFmtId="0" fontId="13" fillId="0" borderId="1" xfId="1" applyFont="1" applyBorder="1" applyProtection="1">
      <protection locked="0"/>
    </xf>
    <xf numFmtId="0" fontId="13" fillId="0" borderId="0" xfId="1" applyFont="1"/>
    <xf numFmtId="0" fontId="14" fillId="0" borderId="12" xfId="1" applyFont="1" applyBorder="1" applyProtection="1">
      <protection locked="0"/>
    </xf>
    <xf numFmtId="0" fontId="14" fillId="0" borderId="13" xfId="1" applyFont="1" applyBorder="1" applyProtection="1">
      <protection locked="0"/>
    </xf>
    <xf numFmtId="0" fontId="12" fillId="0" borderId="13" xfId="1" applyFont="1" applyBorder="1" applyAlignment="1" applyProtection="1">
      <alignment wrapText="1"/>
      <protection locked="0"/>
    </xf>
    <xf numFmtId="0" fontId="12" fillId="0" borderId="14" xfId="1" applyFont="1" applyBorder="1" applyAlignment="1" applyProtection="1">
      <alignment wrapText="1"/>
      <protection locked="0"/>
    </xf>
    <xf numFmtId="164" fontId="14" fillId="0" borderId="12" xfId="1" applyNumberFormat="1" applyFont="1" applyBorder="1" applyProtection="1">
      <protection locked="0"/>
    </xf>
    <xf numFmtId="0" fontId="14" fillId="0" borderId="15" xfId="1" applyFont="1" applyBorder="1" applyAlignment="1" applyProtection="1">
      <alignment vertical="center"/>
      <protection locked="0"/>
    </xf>
    <xf numFmtId="0" fontId="14" fillId="0" borderId="16" xfId="1" applyFont="1" applyBorder="1" applyAlignment="1" applyProtection="1">
      <alignment vertical="center"/>
      <protection locked="0"/>
    </xf>
    <xf numFmtId="165" fontId="14" fillId="0" borderId="16" xfId="1" applyNumberFormat="1" applyFont="1" applyBorder="1" applyAlignment="1" applyProtection="1">
      <alignment vertical="center"/>
      <protection locked="0"/>
    </xf>
    <xf numFmtId="165" fontId="14" fillId="0" borderId="15" xfId="1" applyNumberFormat="1" applyFont="1" applyBorder="1" applyAlignment="1" applyProtection="1">
      <alignment vertical="center"/>
      <protection locked="0"/>
    </xf>
    <xf numFmtId="165" fontId="13" fillId="0" borderId="0" xfId="1" applyNumberFormat="1" applyFont="1" applyProtection="1">
      <protection locked="0"/>
    </xf>
    <xf numFmtId="165" fontId="13" fillId="0" borderId="8" xfId="1" applyNumberFormat="1" applyFont="1" applyBorder="1" applyProtection="1">
      <protection locked="0"/>
    </xf>
    <xf numFmtId="165" fontId="13" fillId="0" borderId="7" xfId="1" applyNumberFormat="1" applyFont="1" applyBorder="1" applyProtection="1">
      <protection locked="0"/>
    </xf>
    <xf numFmtId="165" fontId="13" fillId="0" borderId="6" xfId="1" applyNumberFormat="1" applyFont="1" applyBorder="1" applyProtection="1">
      <protection locked="0"/>
    </xf>
    <xf numFmtId="165" fontId="13" fillId="0" borderId="1" xfId="1" applyNumberFormat="1" applyFont="1" applyBorder="1" applyProtection="1">
      <protection locked="0"/>
    </xf>
    <xf numFmtId="165" fontId="13" fillId="0" borderId="2" xfId="1" applyNumberFormat="1" applyFont="1" applyBorder="1" applyProtection="1">
      <protection locked="0"/>
    </xf>
    <xf numFmtId="165" fontId="14" fillId="0" borderId="10" xfId="1" applyNumberFormat="1" applyFont="1" applyBorder="1" applyProtection="1">
      <protection locked="0"/>
    </xf>
    <xf numFmtId="165" fontId="14" fillId="0" borderId="9" xfId="1" applyNumberFormat="1" applyFont="1" applyBorder="1" applyProtection="1">
      <protection locked="0"/>
    </xf>
    <xf numFmtId="0" fontId="14" fillId="0" borderId="2" xfId="1" applyFont="1" applyBorder="1" applyProtection="1">
      <protection locked="0"/>
    </xf>
    <xf numFmtId="0" fontId="12" fillId="0" borderId="0" xfId="1" applyFont="1" applyAlignment="1" applyProtection="1">
      <alignment wrapText="1"/>
      <protection locked="0"/>
    </xf>
    <xf numFmtId="165" fontId="14" fillId="0" borderId="0" xfId="1" applyNumberFormat="1" applyFont="1" applyProtection="1">
      <protection locked="0"/>
    </xf>
    <xf numFmtId="165" fontId="14" fillId="0" borderId="2" xfId="1" applyNumberFormat="1" applyFont="1" applyBorder="1" applyProtection="1">
      <protection locked="0"/>
    </xf>
    <xf numFmtId="0" fontId="7" fillId="0" borderId="0" xfId="1" applyFont="1" applyAlignment="1" applyProtection="1">
      <alignment horizontal="center" wrapText="1"/>
      <protection locked="0"/>
    </xf>
    <xf numFmtId="0" fontId="16" fillId="0" borderId="12" xfId="1" applyFont="1" applyBorder="1" applyProtection="1">
      <protection locked="0"/>
    </xf>
    <xf numFmtId="0" fontId="16" fillId="0" borderId="13" xfId="1" applyFont="1" applyBorder="1" applyProtection="1">
      <protection locked="0"/>
    </xf>
    <xf numFmtId="0" fontId="12" fillId="0" borderId="13" xfId="1" applyFont="1" applyBorder="1" applyProtection="1">
      <protection locked="0"/>
    </xf>
    <xf numFmtId="0" fontId="16" fillId="0" borderId="14" xfId="1" applyFont="1" applyBorder="1" applyProtection="1">
      <protection locked="0"/>
    </xf>
    <xf numFmtId="0" fontId="16" fillId="0" borderId="9" xfId="1" applyFont="1" applyBorder="1" applyProtection="1">
      <protection locked="0"/>
    </xf>
    <xf numFmtId="165" fontId="16" fillId="0" borderId="9" xfId="1" applyNumberFormat="1" applyFont="1" applyBorder="1" applyProtection="1">
      <protection locked="0"/>
    </xf>
    <xf numFmtId="168" fontId="7" fillId="3" borderId="17" xfId="8" applyNumberFormat="1" applyFont="1" applyFill="1" applyBorder="1" applyProtection="1">
      <protection locked="0"/>
    </xf>
    <xf numFmtId="0" fontId="13" fillId="4" borderId="16" xfId="1" applyFont="1" applyFill="1" applyBorder="1" applyProtection="1">
      <protection locked="0"/>
    </xf>
    <xf numFmtId="0" fontId="13" fillId="4" borderId="17" xfId="1" applyFont="1" applyFill="1" applyBorder="1" applyProtection="1">
      <protection locked="0"/>
    </xf>
    <xf numFmtId="0" fontId="13" fillId="0" borderId="2" xfId="1" applyFont="1" applyBorder="1" applyAlignment="1" applyProtection="1">
      <alignment horizontal="right"/>
      <protection locked="0"/>
    </xf>
    <xf numFmtId="164" fontId="13" fillId="0" borderId="0" xfId="1" applyNumberFormat="1" applyFont="1" applyAlignment="1" applyProtection="1">
      <alignment horizontal="right"/>
      <protection locked="0"/>
    </xf>
    <xf numFmtId="164" fontId="13" fillId="0" borderId="2" xfId="1" applyNumberFormat="1" applyFont="1" applyBorder="1" applyAlignment="1" applyProtection="1">
      <alignment horizontal="right"/>
      <protection locked="0"/>
    </xf>
    <xf numFmtId="164" fontId="13" fillId="0" borderId="2" xfId="1" applyNumberFormat="1" applyFont="1" applyBorder="1" applyProtection="1">
      <protection locked="0"/>
    </xf>
    <xf numFmtId="0" fontId="13" fillId="0" borderId="0" xfId="1" applyFont="1" applyAlignment="1" applyProtection="1">
      <alignment horizontal="right"/>
      <protection locked="0"/>
    </xf>
    <xf numFmtId="0" fontId="16" fillId="0" borderId="10" xfId="1" applyFont="1" applyBorder="1" applyProtection="1">
      <protection locked="0"/>
    </xf>
    <xf numFmtId="0" fontId="12" fillId="0" borderId="10" xfId="1" applyFont="1" applyBorder="1" applyProtection="1">
      <protection locked="0"/>
    </xf>
    <xf numFmtId="165" fontId="16" fillId="0" borderId="12" xfId="1" applyNumberFormat="1" applyFont="1" applyBorder="1" applyProtection="1">
      <protection locked="0"/>
    </xf>
    <xf numFmtId="0" fontId="13" fillId="0" borderId="9" xfId="1" applyFont="1" applyBorder="1" applyProtection="1">
      <protection locked="0"/>
    </xf>
    <xf numFmtId="0" fontId="14" fillId="0" borderId="15" xfId="1" applyFont="1" applyBorder="1" applyProtection="1">
      <protection locked="0"/>
    </xf>
    <xf numFmtId="0" fontId="13" fillId="0" borderId="16" xfId="1" applyFont="1" applyBorder="1" applyProtection="1">
      <protection locked="0"/>
    </xf>
    <xf numFmtId="165" fontId="13" fillId="0" borderId="15" xfId="1" applyNumberFormat="1" applyFont="1" applyBorder="1" applyProtection="1">
      <protection locked="0"/>
    </xf>
    <xf numFmtId="165" fontId="13" fillId="0" borderId="16" xfId="1" applyNumberFormat="1" applyFont="1" applyBorder="1" applyProtection="1">
      <protection locked="0"/>
    </xf>
    <xf numFmtId="165" fontId="13" fillId="0" borderId="6" xfId="1" applyNumberFormat="1" applyFont="1" applyBorder="1" applyAlignment="1" applyProtection="1">
      <alignment horizontal="right"/>
      <protection locked="0"/>
    </xf>
    <xf numFmtId="0" fontId="13" fillId="0" borderId="2" xfId="1" applyFont="1" applyBorder="1"/>
    <xf numFmtId="0" fontId="13" fillId="0" borderId="2" xfId="1" applyFont="1" applyBorder="1" applyAlignment="1">
      <alignment horizontal="right"/>
    </xf>
    <xf numFmtId="165" fontId="13" fillId="0" borderId="1" xfId="1" applyNumberFormat="1" applyFont="1" applyBorder="1" applyAlignment="1">
      <alignment horizontal="right"/>
    </xf>
    <xf numFmtId="0" fontId="6" fillId="0" borderId="0" xfId="1" applyFont="1"/>
    <xf numFmtId="0" fontId="15" fillId="0" borderId="0" xfId="1" applyFont="1"/>
    <xf numFmtId="2" fontId="7" fillId="0" borderId="2" xfId="1" applyNumberFormat="1" applyFont="1" applyBorder="1"/>
    <xf numFmtId="2" fontId="13" fillId="0" borderId="2" xfId="1" applyNumberFormat="1" applyFont="1" applyBorder="1" applyAlignment="1" applyProtection="1">
      <alignment horizontal="right"/>
      <protection locked="0"/>
    </xf>
    <xf numFmtId="2" fontId="13" fillId="0" borderId="0" xfId="1" applyNumberFormat="1" applyFont="1" applyAlignment="1" applyProtection="1">
      <alignment horizontal="right"/>
      <protection locked="0"/>
    </xf>
    <xf numFmtId="2" fontId="13" fillId="0" borderId="2" xfId="1" applyNumberFormat="1" applyFont="1" applyBorder="1" applyProtection="1">
      <protection locked="0"/>
    </xf>
    <xf numFmtId="0" fontId="16" fillId="0" borderId="0" xfId="1" applyFont="1"/>
    <xf numFmtId="0" fontId="16" fillId="0" borderId="0" xfId="1" applyFont="1" applyAlignment="1">
      <alignment wrapText="1"/>
    </xf>
    <xf numFmtId="0" fontId="7" fillId="0" borderId="2" xfId="1" applyFont="1" applyBorder="1"/>
    <xf numFmtId="165" fontId="10" fillId="0" borderId="0" xfId="1" applyNumberFormat="1" applyFont="1"/>
    <xf numFmtId="165" fontId="10" fillId="0" borderId="2" xfId="1" applyNumberFormat="1" applyFont="1" applyBorder="1"/>
    <xf numFmtId="0" fontId="7" fillId="0" borderId="2" xfId="1" applyFont="1" applyBorder="1" applyAlignment="1">
      <alignment horizontal="right"/>
    </xf>
    <xf numFmtId="168" fontId="7" fillId="0" borderId="0" xfId="1" applyNumberFormat="1" applyFont="1"/>
    <xf numFmtId="168" fontId="7" fillId="0" borderId="2" xfId="1" applyNumberFormat="1" applyFont="1" applyBorder="1" applyAlignment="1">
      <alignment horizontal="right"/>
    </xf>
    <xf numFmtId="9" fontId="13" fillId="0" borderId="2" xfId="1" applyNumberFormat="1" applyFont="1" applyBorder="1"/>
    <xf numFmtId="0" fontId="14" fillId="0" borderId="16" xfId="1" applyFont="1" applyBorder="1" applyProtection="1">
      <protection locked="0"/>
    </xf>
    <xf numFmtId="0" fontId="16" fillId="0" borderId="16" xfId="1" applyFont="1" applyBorder="1" applyAlignment="1" applyProtection="1">
      <alignment wrapText="1"/>
      <protection locked="0"/>
    </xf>
    <xf numFmtId="0" fontId="13" fillId="0" borderId="15" xfId="1" applyFont="1" applyBorder="1" applyProtection="1">
      <protection locked="0"/>
    </xf>
    <xf numFmtId="165" fontId="17" fillId="0" borderId="16" xfId="1" applyNumberFormat="1" applyFont="1" applyBorder="1" applyProtection="1">
      <protection locked="0"/>
    </xf>
    <xf numFmtId="165" fontId="17" fillId="0" borderId="15" xfId="1" applyNumberFormat="1" applyFont="1" applyBorder="1" applyProtection="1">
      <protection locked="0"/>
    </xf>
    <xf numFmtId="0" fontId="14" fillId="0" borderId="6" xfId="1" applyFont="1" applyBorder="1"/>
    <xf numFmtId="0" fontId="14" fillId="0" borderId="7" xfId="1" applyFont="1" applyBorder="1"/>
    <xf numFmtId="0" fontId="14" fillId="2" borderId="2" xfId="1" applyFont="1" applyFill="1" applyBorder="1"/>
    <xf numFmtId="0" fontId="14" fillId="2" borderId="0" xfId="1" applyFont="1" applyFill="1"/>
    <xf numFmtId="40" fontId="12" fillId="2" borderId="18" xfId="1" applyNumberFormat="1" applyFont="1" applyFill="1" applyBorder="1" applyAlignment="1">
      <alignment vertical="top"/>
    </xf>
    <xf numFmtId="40" fontId="14" fillId="2" borderId="19" xfId="1" applyNumberFormat="1" applyFont="1" applyFill="1" applyBorder="1" applyAlignment="1">
      <alignment vertical="top"/>
    </xf>
    <xf numFmtId="40" fontId="13" fillId="2" borderId="18" xfId="1" applyNumberFormat="1" applyFont="1" applyFill="1" applyBorder="1" applyAlignment="1">
      <alignment vertical="top"/>
    </xf>
    <xf numFmtId="40" fontId="16" fillId="2" borderId="19" xfId="1" applyNumberFormat="1" applyFont="1" applyFill="1" applyBorder="1" applyAlignment="1">
      <alignment vertical="top"/>
    </xf>
    <xf numFmtId="40" fontId="16" fillId="2" borderId="18" xfId="1" applyNumberFormat="1" applyFont="1" applyFill="1" applyBorder="1" applyAlignment="1">
      <alignment vertical="top"/>
    </xf>
    <xf numFmtId="0" fontId="7" fillId="0" borderId="0" xfId="1" applyFont="1" applyAlignment="1">
      <alignment wrapText="1"/>
    </xf>
    <xf numFmtId="0" fontId="7" fillId="0" borderId="0" xfId="1" applyFont="1"/>
    <xf numFmtId="40" fontId="12" fillId="0" borderId="0" xfId="1" applyNumberFormat="1" applyFont="1" applyAlignment="1">
      <alignment vertical="top"/>
    </xf>
    <xf numFmtId="40" fontId="14" fillId="0" borderId="0" xfId="1" applyNumberFormat="1" applyFont="1" applyAlignment="1">
      <alignment vertical="top"/>
    </xf>
    <xf numFmtId="40" fontId="13" fillId="0" borderId="0" xfId="1" applyNumberFormat="1" applyFont="1" applyAlignment="1">
      <alignment vertical="top"/>
    </xf>
    <xf numFmtId="42" fontId="12" fillId="0" borderId="0" xfId="3" applyNumberFormat="1" applyFont="1" applyFill="1" applyBorder="1" applyAlignment="1">
      <alignment vertical="top"/>
    </xf>
    <xf numFmtId="40" fontId="16" fillId="0" borderId="0" xfId="1" applyNumberFormat="1" applyFont="1" applyAlignment="1">
      <alignment vertical="top"/>
    </xf>
    <xf numFmtId="0" fontId="9" fillId="0" borderId="0" xfId="1" applyFont="1" applyAlignment="1">
      <alignment wrapText="1"/>
    </xf>
    <xf numFmtId="0" fontId="9" fillId="0" borderId="0" xfId="1" applyFont="1"/>
    <xf numFmtId="169" fontId="13" fillId="5" borderId="0" xfId="1" applyNumberFormat="1" applyFont="1" applyFill="1" applyAlignment="1">
      <alignment horizontal="left"/>
    </xf>
    <xf numFmtId="0" fontId="13" fillId="5" borderId="0" xfId="1" applyFont="1" applyFill="1"/>
    <xf numFmtId="0" fontId="14" fillId="5" borderId="0" xfId="1" applyFont="1" applyFill="1"/>
    <xf numFmtId="3" fontId="12" fillId="5" borderId="0" xfId="1" applyNumberFormat="1" applyFont="1" applyFill="1"/>
    <xf numFmtId="0" fontId="11" fillId="0" borderId="0" xfId="1" applyFont="1"/>
    <xf numFmtId="9" fontId="9" fillId="0" borderId="2" xfId="1" applyNumberFormat="1" applyFont="1" applyBorder="1" applyProtection="1">
      <protection locked="0"/>
    </xf>
    <xf numFmtId="0" fontId="8" fillId="0" borderId="0" xfId="1" applyFont="1" applyAlignment="1">
      <alignment wrapText="1"/>
    </xf>
    <xf numFmtId="0" fontId="8" fillId="0" borderId="0" xfId="1" applyFont="1"/>
    <xf numFmtId="0" fontId="16" fillId="0" borderId="11" xfId="1" applyFont="1" applyBorder="1" applyProtection="1">
      <protection locked="0"/>
    </xf>
    <xf numFmtId="0" fontId="13" fillId="0" borderId="0" xfId="1" applyFont="1" applyAlignment="1">
      <alignment horizontal="center"/>
    </xf>
    <xf numFmtId="9" fontId="13" fillId="0" borderId="2" xfId="1" applyNumberFormat="1" applyFont="1" applyBorder="1" applyAlignment="1">
      <alignment horizontal="right"/>
    </xf>
    <xf numFmtId="10" fontId="7" fillId="0" borderId="2" xfId="1" applyNumberFormat="1" applyFont="1" applyBorder="1" applyAlignment="1">
      <alignment horizontal="right"/>
    </xf>
    <xf numFmtId="168" fontId="7" fillId="0" borderId="2" xfId="1" applyNumberFormat="1" applyFont="1" applyBorder="1"/>
    <xf numFmtId="169" fontId="13" fillId="0" borderId="0" xfId="1" applyNumberFormat="1" applyFont="1" applyAlignment="1">
      <alignment horizontal="left"/>
    </xf>
    <xf numFmtId="0" fontId="20" fillId="0" borderId="0" xfId="1" applyFont="1"/>
    <xf numFmtId="0" fontId="14" fillId="0" borderId="3" xfId="1" applyFont="1" applyBorder="1" applyAlignment="1" applyProtection="1">
      <alignment horizontal="center"/>
      <protection locked="0"/>
    </xf>
    <xf numFmtId="0" fontId="13" fillId="0" borderId="0" xfId="1" applyFont="1" applyAlignment="1" applyProtection="1">
      <alignment horizontal="center" wrapText="1"/>
      <protection locked="0"/>
    </xf>
    <xf numFmtId="9" fontId="13" fillId="0" borderId="2" xfId="1" applyNumberFormat="1" applyFont="1" applyBorder="1" applyProtection="1">
      <protection locked="0"/>
    </xf>
    <xf numFmtId="165" fontId="17" fillId="0" borderId="0" xfId="1" applyNumberFormat="1" applyFont="1"/>
    <xf numFmtId="165" fontId="17" fillId="0" borderId="2" xfId="1" applyNumberFormat="1" applyFont="1" applyBorder="1"/>
    <xf numFmtId="0" fontId="6" fillId="0" borderId="0" xfId="1" applyFont="1" applyAlignment="1">
      <alignment horizontal="left" indent="5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3" fillId="5" borderId="0" xfId="1" applyFont="1" applyFill="1" applyAlignment="1">
      <alignment vertical="center" wrapText="1"/>
    </xf>
    <xf numFmtId="0" fontId="13" fillId="5" borderId="0" xfId="1" quotePrefix="1" applyFont="1" applyFill="1" applyAlignment="1">
      <alignment vertical="center" wrapText="1"/>
    </xf>
    <xf numFmtId="0" fontId="6" fillId="0" borderId="0" xfId="1" applyFont="1" applyAlignment="1">
      <alignment vertical="top" wrapText="1"/>
    </xf>
    <xf numFmtId="0" fontId="24" fillId="0" borderId="0" xfId="9" applyAlignment="1">
      <alignment vertical="top" wrapText="1"/>
    </xf>
    <xf numFmtId="0" fontId="6" fillId="0" borderId="22" xfId="1" applyFont="1" applyBorder="1" applyAlignment="1">
      <alignment horizontal="left" vertical="top"/>
    </xf>
    <xf numFmtId="0" fontId="6" fillId="0" borderId="23" xfId="1" applyFont="1" applyBorder="1" applyAlignment="1">
      <alignment horizontal="left" vertical="top"/>
    </xf>
    <xf numFmtId="0" fontId="6" fillId="0" borderId="24" xfId="1" applyFont="1" applyBorder="1" applyAlignment="1">
      <alignment horizontal="left" vertical="top"/>
    </xf>
  </cellXfs>
  <cellStyles count="10">
    <cellStyle name="Comma 2" xfId="4" xr:uid="{8C464B77-CEE6-467E-B766-79A7C6FCC7F8}"/>
    <cellStyle name="Currency 2" xfId="3" xr:uid="{4F97C477-CCF6-4D6F-8608-2BCF5D4D2AEB}"/>
    <cellStyle name="Normal" xfId="0" builtinId="0"/>
    <cellStyle name="Normal 2" xfId="1" xr:uid="{00000000-0005-0000-0000-000003000000}"/>
    <cellStyle name="Normal 2 2" xfId="2" xr:uid="{ED6C89A2-C3FC-4FD0-B100-7DAFCEEC8684}"/>
    <cellStyle name="Normal 2 2 2" xfId="7" xr:uid="{11FB089D-BCD0-40F1-8CA7-076D84E300E6}"/>
    <cellStyle name="Normal 3" xfId="9" xr:uid="{97885581-6EA4-460D-8A3C-1F54758A197E}"/>
    <cellStyle name="Percent 2" xfId="5" xr:uid="{492F477A-F299-4C9D-84DE-6096A18DE762}"/>
    <cellStyle name="Percent 3" xfId="6" xr:uid="{75C545A3-2E8F-44FE-A9BF-74E980FD8FBA}"/>
    <cellStyle name="Percent 4" xfId="8" xr:uid="{C2EE50BE-F7BC-44FB-9D9F-DAB2B734236C}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partment%20Specific\Center%20Reauthorizations%20and%20Proposals\template%20for%20center%20reauthorizations%20-%20financial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Key Metric Settings"/>
      <sheetName val="Calculations"/>
      <sheetName val="1. Speedtype List"/>
      <sheetName val="2. Personnel Roster"/>
      <sheetName val="3. Space"/>
      <sheetName val="4. Financial Data Input"/>
      <sheetName val="Financial Dashboard"/>
    </sheetNames>
    <sheetDataSet>
      <sheetData sheetId="0"/>
      <sheetData sheetId="1"/>
      <sheetData sheetId="2">
        <row r="6">
          <cell r="I6">
            <v>8</v>
          </cell>
        </row>
      </sheetData>
      <sheetData sheetId="3"/>
      <sheetData sheetId="4"/>
      <sheetData sheetId="5"/>
      <sheetData sheetId="6">
        <row r="6">
          <cell r="B6" t="str">
            <v>Category/Description</v>
          </cell>
          <cell r="C6">
            <v>2015</v>
          </cell>
          <cell r="D6">
            <v>2016</v>
          </cell>
          <cell r="E6">
            <v>2017</v>
          </cell>
          <cell r="F6">
            <v>2018</v>
          </cell>
          <cell r="G6">
            <v>2019</v>
          </cell>
          <cell r="H6">
            <v>2020</v>
          </cell>
          <cell r="I6">
            <v>2021</v>
          </cell>
        </row>
        <row r="7">
          <cell r="B7" t="str">
            <v>General Fund Budget (fund 10)</v>
          </cell>
        </row>
        <row r="8">
          <cell r="B8" t="str">
            <v>Auxiliary Revenue (fund 2x)</v>
          </cell>
        </row>
        <row r="9">
          <cell r="B9" t="str">
            <v>Sponsored Projects Revenue</v>
          </cell>
        </row>
        <row r="10">
          <cell r="B10" t="str">
            <v>Current Gift Fund Revenue and Endowment Income (fund 34)</v>
          </cell>
        </row>
        <row r="11">
          <cell r="B11" t="str">
            <v>Other - please describe:</v>
          </cell>
        </row>
        <row r="12">
          <cell r="B12" t="str">
            <v>Total annual funding</v>
          </cell>
        </row>
        <row r="14">
          <cell r="B14" t="str">
            <v>Faculty/Exempt Salary</v>
          </cell>
        </row>
        <row r="15">
          <cell r="B15" t="str">
            <v>Classified Salary</v>
          </cell>
        </row>
        <row r="16">
          <cell r="B16" t="str">
            <v>Graduate Student Salary</v>
          </cell>
        </row>
        <row r="17">
          <cell r="B17" t="str">
            <v>Hourly Salary</v>
          </cell>
        </row>
        <row r="18">
          <cell r="B18" t="str">
            <v>Benefits excluding tuition remission</v>
          </cell>
        </row>
        <row r="19">
          <cell r="B19" t="str">
            <v>Tuition Remission</v>
          </cell>
        </row>
        <row r="20">
          <cell r="B20" t="str">
            <v>Operating Expenses</v>
          </cell>
        </row>
        <row r="21">
          <cell r="B21" t="str">
            <v>Travel</v>
          </cell>
        </row>
        <row r="22">
          <cell r="B22" t="str">
            <v>Financial Aid</v>
          </cell>
        </row>
        <row r="23">
          <cell r="B23" t="str">
            <v>Fixed Assets</v>
          </cell>
        </row>
        <row r="24">
          <cell r="B24" t="str">
            <v>GAIR</v>
          </cell>
        </row>
        <row r="25">
          <cell r="B25" t="str">
            <v>ICR</v>
          </cell>
        </row>
        <row r="26">
          <cell r="B26" t="str">
            <v>Transfers (out+/in-)</v>
          </cell>
        </row>
        <row r="27">
          <cell r="B27" t="str">
            <v>Other - please describe:</v>
          </cell>
        </row>
        <row r="28">
          <cell r="B28" t="str">
            <v>Total annual expenditures</v>
          </cell>
        </row>
        <row r="30">
          <cell r="B30" t="str">
            <v>Annual sources less uses</v>
          </cell>
        </row>
        <row r="31">
          <cell r="B31" t="str">
            <v>Total year-end available balance CU Foundation (fund 34)</v>
          </cell>
        </row>
        <row r="32">
          <cell r="B32" t="str">
            <v>Total year-end available balance in reserve fund(s) (fund 72)</v>
          </cell>
        </row>
        <row r="33">
          <cell r="B33" t="str">
            <v>Total year-end cash balance in all fund 2x</v>
          </cell>
        </row>
      </sheetData>
      <sheetData sheetId="7">
        <row r="2">
          <cell r="K2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20"/>
  <sheetViews>
    <sheetView tabSelected="1" workbookViewId="0"/>
  </sheetViews>
  <sheetFormatPr defaultColWidth="8.90625" defaultRowHeight="12.5" x14ac:dyDescent="0.25"/>
  <cols>
    <col min="1" max="12" width="8.90625" style="1"/>
    <col min="13" max="13" width="13.08984375" style="1" customWidth="1"/>
    <col min="14" max="16384" width="8.90625" style="1"/>
  </cols>
  <sheetData>
    <row r="1" spans="1:26" s="5" customFormat="1" ht="15.5" x14ac:dyDescent="0.35">
      <c r="A1" s="7" t="s">
        <v>103</v>
      </c>
    </row>
    <row r="2" spans="1:26" ht="13" x14ac:dyDescent="0.3">
      <c r="A2" s="2" t="s">
        <v>75</v>
      </c>
    </row>
    <row r="4" spans="1:26" s="5" customFormat="1" x14ac:dyDescent="0.25">
      <c r="A4" s="5" t="s">
        <v>117</v>
      </c>
    </row>
    <row r="5" spans="1:26" s="5" customFormat="1" x14ac:dyDescent="0.25">
      <c r="A5" s="5" t="s">
        <v>118</v>
      </c>
    </row>
    <row r="7" spans="1:26" s="5" customFormat="1" x14ac:dyDescent="0.25">
      <c r="A7" s="5" t="s">
        <v>104</v>
      </c>
    </row>
    <row r="8" spans="1:26" s="5" customFormat="1" x14ac:dyDescent="0.25">
      <c r="B8" s="8" t="s">
        <v>107</v>
      </c>
    </row>
    <row r="9" spans="1:26" x14ac:dyDescent="0.25">
      <c r="A9" s="1" t="s">
        <v>85</v>
      </c>
    </row>
    <row r="11" spans="1:26" x14ac:dyDescent="0.25">
      <c r="A11" s="1" t="s">
        <v>97</v>
      </c>
    </row>
    <row r="13" spans="1:26" customFormat="1" ht="12.75" customHeight="1" x14ac:dyDescent="0.25">
      <c r="A13" s="228" t="s">
        <v>120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</row>
    <row r="14" spans="1:26" customFormat="1" ht="12.75" customHeight="1" x14ac:dyDescent="0.25">
      <c r="A14" s="228" t="s">
        <v>121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spans="1:26" customFormat="1" ht="12.75" customHeight="1" x14ac:dyDescent="0.25">
      <c r="A15" s="228" t="s">
        <v>122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</row>
    <row r="16" spans="1:26" customFormat="1" ht="12.75" customHeight="1" x14ac:dyDescent="0.25">
      <c r="A16" s="228" t="s">
        <v>123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</row>
    <row r="17" spans="1:26" customFormat="1" ht="12.75" customHeight="1" x14ac:dyDescent="0.25">
      <c r="A17" s="228" t="s">
        <v>124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</row>
    <row r="19" spans="1:26" customFormat="1" ht="36" customHeight="1" x14ac:dyDescent="0.25">
      <c r="A19" s="229" t="s">
        <v>119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spans="1:26" s="5" customFormat="1" x14ac:dyDescent="0.25"/>
  </sheetData>
  <mergeCells count="1">
    <mergeCell ref="A19:N19"/>
  </mergeCells>
  <pageMargins left="0.75" right="0.75" top="1" bottom="1" header="0.5" footer="0.5"/>
  <pageSetup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5E6C-7252-444F-8B31-144EE911C99E}">
  <sheetPr>
    <tabColor theme="6" tint="0.59999389629810485"/>
    <pageSetUpPr fitToPage="1"/>
  </sheetPr>
  <dimension ref="A1:R89"/>
  <sheetViews>
    <sheetView topLeftCell="A46" zoomScaleNormal="100" zoomScaleSheetLayoutView="100" workbookViewId="0"/>
  </sheetViews>
  <sheetFormatPr defaultColWidth="9.08984375" defaultRowHeight="13" x14ac:dyDescent="0.3"/>
  <cols>
    <col min="1" max="1" width="4.6328125" style="169" customWidth="1"/>
    <col min="2" max="5" width="2.6328125" style="169" customWidth="1"/>
    <col min="6" max="6" width="47.08984375" style="169" customWidth="1"/>
    <col min="7" max="7" width="13.453125" style="169" customWidth="1"/>
    <col min="8" max="8" width="5.6328125" style="169" customWidth="1"/>
    <col min="9" max="9" width="11.54296875" style="169" customWidth="1"/>
    <col min="10" max="10" width="5.6328125" style="169" customWidth="1"/>
    <col min="11" max="11" width="11.453125" style="169" customWidth="1"/>
    <col min="12" max="12" width="5.6328125" style="169" customWidth="1"/>
    <col min="13" max="13" width="10.54296875" style="169" customWidth="1"/>
    <col min="14" max="14" width="5.6328125" style="169" customWidth="1"/>
    <col min="15" max="15" width="11.08984375" style="169" customWidth="1"/>
    <col min="16" max="16" width="5.6328125" style="169" customWidth="1"/>
    <col min="17" max="17" width="11.08984375" style="169" customWidth="1"/>
    <col min="18" max="18" width="23" style="93" bestFit="1" customWidth="1"/>
    <col min="19" max="16384" width="9.08984375" style="169"/>
  </cols>
  <sheetData>
    <row r="1" spans="1:17" ht="15" customHeight="1" x14ac:dyDescent="0.35">
      <c r="A1" s="89" t="str">
        <f>'1. Rollup-All Funds'!A1</f>
        <v>[Enter Center Name here]</v>
      </c>
      <c r="B1" s="90"/>
      <c r="C1" s="90"/>
      <c r="D1" s="90"/>
      <c r="E1" s="90"/>
      <c r="F1" s="90"/>
      <c r="G1" s="90"/>
      <c r="H1" s="91" t="s">
        <v>0</v>
      </c>
      <c r="I1" s="92"/>
      <c r="J1" s="91" t="s">
        <v>1</v>
      </c>
      <c r="K1" s="92"/>
      <c r="L1" s="91" t="s">
        <v>2</v>
      </c>
      <c r="M1" s="92"/>
      <c r="N1" s="91" t="s">
        <v>3</v>
      </c>
      <c r="O1" s="92"/>
      <c r="P1" s="91" t="s">
        <v>4</v>
      </c>
      <c r="Q1" s="92"/>
    </row>
    <row r="2" spans="1:17" ht="15" customHeight="1" x14ac:dyDescent="0.35">
      <c r="A2" s="94" t="str">
        <f>'1. Rollup-All Funds'!A2</f>
        <v>FIVE-YEAR FINANCIAL PLAN - ESTIMATED REVENUES and EXPENSES</v>
      </c>
      <c r="B2" s="95"/>
      <c r="C2" s="95"/>
      <c r="D2" s="95"/>
      <c r="E2" s="95"/>
      <c r="F2" s="95"/>
      <c r="G2" s="95"/>
      <c r="H2" s="96" t="str">
        <f>'1. Rollup-All Funds'!H2</f>
        <v>FY 2021-22 Actuals</v>
      </c>
      <c r="I2" s="97"/>
      <c r="J2" s="98" t="str">
        <f>'1. Rollup-All Funds'!J2</f>
        <v>Projection</v>
      </c>
      <c r="K2" s="97"/>
      <c r="L2" s="98" t="str">
        <f>'1. Rollup-All Funds'!L2</f>
        <v>Projection</v>
      </c>
      <c r="M2" s="97"/>
      <c r="N2" s="98" t="str">
        <f>'1. Rollup-All Funds'!N2</f>
        <v>Projection</v>
      </c>
      <c r="O2" s="97"/>
      <c r="P2" s="98" t="str">
        <f>'1. Rollup-All Funds'!P2</f>
        <v>Projection</v>
      </c>
      <c r="Q2" s="97"/>
    </row>
    <row r="3" spans="1:17" ht="14.5" x14ac:dyDescent="0.35">
      <c r="A3" s="99" t="s">
        <v>5</v>
      </c>
      <c r="B3" s="100"/>
      <c r="C3" s="100"/>
      <c r="D3" s="100"/>
      <c r="E3" s="100"/>
      <c r="F3" s="100"/>
      <c r="G3" s="100"/>
      <c r="H3" s="101"/>
      <c r="I3" s="102"/>
      <c r="J3" s="103"/>
      <c r="K3" s="103"/>
      <c r="L3" s="104"/>
      <c r="M3" s="102"/>
      <c r="N3" s="104"/>
      <c r="O3" s="102"/>
      <c r="P3" s="104"/>
      <c r="Q3" s="102"/>
    </row>
    <row r="4" spans="1:17" ht="15" customHeight="1" x14ac:dyDescent="0.35">
      <c r="A4" s="105"/>
      <c r="B4" s="106" t="s">
        <v>6</v>
      </c>
      <c r="C4" s="95"/>
      <c r="D4" s="95"/>
      <c r="E4" s="95"/>
      <c r="F4" s="95"/>
      <c r="G4" s="95"/>
      <c r="H4" s="105"/>
      <c r="I4" s="107"/>
      <c r="J4" s="108"/>
      <c r="K4" s="108"/>
      <c r="L4" s="109"/>
      <c r="M4" s="107"/>
      <c r="N4" s="109"/>
      <c r="O4" s="107"/>
      <c r="P4" s="109"/>
      <c r="Q4" s="107"/>
    </row>
    <row r="5" spans="1:17" ht="14.5" x14ac:dyDescent="0.35">
      <c r="A5" s="105"/>
      <c r="B5" s="95"/>
      <c r="C5" s="95" t="s">
        <v>47</v>
      </c>
      <c r="D5" s="95"/>
      <c r="E5" s="95"/>
      <c r="F5" s="95"/>
      <c r="G5" s="95"/>
      <c r="H5" s="9"/>
      <c r="I5" s="10"/>
      <c r="J5" s="11"/>
      <c r="K5" s="10"/>
      <c r="L5" s="12"/>
      <c r="M5" s="10"/>
      <c r="N5" s="12"/>
      <c r="O5" s="10"/>
      <c r="P5" s="12"/>
      <c r="Q5" s="10"/>
    </row>
    <row r="6" spans="1:17" ht="14.5" x14ac:dyDescent="0.35">
      <c r="A6" s="105"/>
      <c r="B6" s="95"/>
      <c r="C6" s="95"/>
      <c r="D6" s="110" t="s">
        <v>38</v>
      </c>
      <c r="E6" s="95"/>
      <c r="F6" s="95"/>
      <c r="G6" s="95"/>
      <c r="H6" s="9"/>
      <c r="I6" s="13">
        <v>0</v>
      </c>
      <c r="J6" s="14"/>
      <c r="K6" s="13">
        <v>0</v>
      </c>
      <c r="L6" s="15"/>
      <c r="M6" s="13">
        <v>0</v>
      </c>
      <c r="N6" s="15"/>
      <c r="O6" s="13">
        <v>0</v>
      </c>
      <c r="P6" s="15"/>
      <c r="Q6" s="13">
        <v>0</v>
      </c>
    </row>
    <row r="7" spans="1:17" ht="14.5" x14ac:dyDescent="0.35">
      <c r="A7" s="105"/>
      <c r="B7" s="95"/>
      <c r="C7" s="95"/>
      <c r="D7" s="110" t="s">
        <v>39</v>
      </c>
      <c r="E7" s="95"/>
      <c r="F7" s="95"/>
      <c r="G7" s="95"/>
      <c r="H7" s="9"/>
      <c r="I7" s="16">
        <v>0</v>
      </c>
      <c r="J7" s="14"/>
      <c r="K7" s="17">
        <v>0</v>
      </c>
      <c r="L7" s="15"/>
      <c r="M7" s="17">
        <v>0</v>
      </c>
      <c r="N7" s="15"/>
      <c r="O7" s="17">
        <v>0</v>
      </c>
      <c r="P7" s="15"/>
      <c r="Q7" s="17">
        <v>0</v>
      </c>
    </row>
    <row r="8" spans="1:17" ht="14.5" x14ac:dyDescent="0.35">
      <c r="A8" s="105"/>
      <c r="B8" s="95"/>
      <c r="C8" s="95" t="s">
        <v>46</v>
      </c>
      <c r="D8" s="110"/>
      <c r="E8" s="95"/>
      <c r="F8" s="95"/>
      <c r="G8" s="95"/>
      <c r="H8" s="9"/>
      <c r="I8" s="17">
        <v>0</v>
      </c>
      <c r="J8" s="14"/>
      <c r="K8" s="18">
        <f>I79</f>
        <v>0</v>
      </c>
      <c r="L8" s="15"/>
      <c r="M8" s="18">
        <f>K79</f>
        <v>0</v>
      </c>
      <c r="N8" s="15"/>
      <c r="O8" s="18">
        <f>M79</f>
        <v>0</v>
      </c>
      <c r="P8" s="15"/>
      <c r="Q8" s="18">
        <f>O79</f>
        <v>0</v>
      </c>
    </row>
    <row r="9" spans="1:17" ht="13.5" customHeight="1" x14ac:dyDescent="0.35">
      <c r="A9" s="111"/>
      <c r="B9" s="112" t="s">
        <v>7</v>
      </c>
      <c r="C9" s="112"/>
      <c r="D9" s="113"/>
      <c r="E9" s="113"/>
      <c r="F9" s="113"/>
      <c r="G9" s="114"/>
      <c r="H9" s="111"/>
      <c r="I9" s="19">
        <f>SUM(I5:I8)</f>
        <v>0</v>
      </c>
      <c r="J9" s="115"/>
      <c r="K9" s="20">
        <f>SUM(K5:K8)</f>
        <v>0</v>
      </c>
      <c r="L9" s="116"/>
      <c r="M9" s="20">
        <f>SUM(M5:M8)</f>
        <v>0</v>
      </c>
      <c r="N9" s="116"/>
      <c r="O9" s="20">
        <f>SUM(O5:O8)</f>
        <v>0</v>
      </c>
      <c r="P9" s="116"/>
      <c r="Q9" s="20">
        <f>SUM(Q5:Q8)</f>
        <v>0</v>
      </c>
    </row>
    <row r="10" spans="1:17" ht="15" customHeight="1" x14ac:dyDescent="0.35">
      <c r="A10" s="105"/>
      <c r="B10" s="106" t="s">
        <v>8</v>
      </c>
      <c r="C10" s="117"/>
      <c r="D10" s="117"/>
      <c r="E10" s="117"/>
      <c r="F10" s="117"/>
      <c r="G10" s="117"/>
      <c r="H10" s="105"/>
      <c r="I10" s="118"/>
      <c r="J10" s="95"/>
      <c r="K10" s="95"/>
      <c r="L10" s="105"/>
      <c r="M10" s="119"/>
      <c r="N10" s="105"/>
      <c r="O10" s="119"/>
      <c r="P10" s="105"/>
      <c r="Q10" s="119"/>
    </row>
    <row r="11" spans="1:17" ht="14.5" x14ac:dyDescent="0.35">
      <c r="A11" s="105"/>
      <c r="B11" s="95"/>
      <c r="C11" s="95" t="s">
        <v>48</v>
      </c>
      <c r="D11" s="95"/>
      <c r="E11" s="95"/>
      <c r="F11" s="95"/>
      <c r="G11" s="95"/>
      <c r="H11" s="9"/>
      <c r="I11" s="10"/>
      <c r="J11" s="9"/>
      <c r="K11" s="10"/>
      <c r="L11" s="9"/>
      <c r="M11" s="10"/>
      <c r="N11" s="9"/>
      <c r="O11" s="10"/>
      <c r="P11" s="9"/>
      <c r="Q11" s="10"/>
    </row>
    <row r="12" spans="1:17" ht="14.5" hidden="1" x14ac:dyDescent="0.35">
      <c r="A12" s="105"/>
      <c r="B12" s="95"/>
      <c r="C12" s="120"/>
      <c r="D12" s="110" t="s">
        <v>37</v>
      </c>
      <c r="E12" s="95"/>
      <c r="F12" s="95"/>
      <c r="G12" s="95"/>
      <c r="H12" s="9"/>
      <c r="I12" s="18">
        <v>0</v>
      </c>
      <c r="J12" s="14"/>
      <c r="K12" s="18">
        <v>0</v>
      </c>
      <c r="L12" s="15"/>
      <c r="M12" s="18">
        <v>0</v>
      </c>
      <c r="N12" s="15"/>
      <c r="O12" s="18">
        <v>0</v>
      </c>
      <c r="P12" s="15"/>
      <c r="Q12" s="18">
        <v>0</v>
      </c>
    </row>
    <row r="13" spans="1:17" ht="14.5" hidden="1" x14ac:dyDescent="0.35">
      <c r="A13" s="105"/>
      <c r="B13" s="95"/>
      <c r="C13" s="120"/>
      <c r="D13" s="110" t="s">
        <v>58</v>
      </c>
      <c r="E13" s="95"/>
      <c r="F13" s="95"/>
      <c r="G13" s="95"/>
      <c r="H13" s="9"/>
      <c r="I13" s="18">
        <v>0</v>
      </c>
      <c r="J13" s="14"/>
      <c r="K13" s="18">
        <v>0</v>
      </c>
      <c r="L13" s="15"/>
      <c r="M13" s="18">
        <v>0</v>
      </c>
      <c r="N13" s="15"/>
      <c r="O13" s="18">
        <v>0</v>
      </c>
      <c r="P13" s="15"/>
      <c r="Q13" s="18">
        <v>0</v>
      </c>
    </row>
    <row r="14" spans="1:17" ht="14.5" hidden="1" x14ac:dyDescent="0.35">
      <c r="A14" s="105"/>
      <c r="B14" s="95"/>
      <c r="C14" s="120"/>
      <c r="D14" s="110" t="s">
        <v>35</v>
      </c>
      <c r="E14" s="95"/>
      <c r="F14" s="95"/>
      <c r="G14" s="95"/>
      <c r="H14" s="9"/>
      <c r="I14" s="18">
        <v>0</v>
      </c>
      <c r="J14" s="14"/>
      <c r="K14" s="18">
        <v>0</v>
      </c>
      <c r="L14" s="15"/>
      <c r="M14" s="18">
        <v>0</v>
      </c>
      <c r="N14" s="15"/>
      <c r="O14" s="18">
        <v>0</v>
      </c>
      <c r="P14" s="15"/>
      <c r="Q14" s="18">
        <v>0</v>
      </c>
    </row>
    <row r="15" spans="1:17" ht="15" customHeight="1" x14ac:dyDescent="0.35">
      <c r="A15" s="105"/>
      <c r="B15" s="95"/>
      <c r="C15" s="95" t="s">
        <v>49</v>
      </c>
      <c r="D15" s="95"/>
      <c r="E15" s="95"/>
      <c r="F15" s="95"/>
      <c r="G15" s="95"/>
      <c r="H15" s="9"/>
      <c r="I15" s="13">
        <v>0</v>
      </c>
      <c r="J15" s="14"/>
      <c r="K15" s="13">
        <v>0</v>
      </c>
      <c r="L15" s="15"/>
      <c r="M15" s="13">
        <v>0</v>
      </c>
      <c r="N15" s="15"/>
      <c r="O15" s="13">
        <v>0</v>
      </c>
      <c r="P15" s="15"/>
      <c r="Q15" s="13">
        <v>0</v>
      </c>
    </row>
    <row r="16" spans="1:17" ht="14.5" x14ac:dyDescent="0.35">
      <c r="A16" s="105"/>
      <c r="B16" s="95"/>
      <c r="C16" s="95" t="s">
        <v>50</v>
      </c>
      <c r="D16" s="95"/>
      <c r="E16" s="95"/>
      <c r="F16" s="95"/>
      <c r="G16" s="95"/>
      <c r="H16" s="9"/>
      <c r="I16" s="17">
        <v>0</v>
      </c>
      <c r="J16" s="14"/>
      <c r="K16" s="17">
        <v>0</v>
      </c>
      <c r="L16" s="15"/>
      <c r="M16" s="17">
        <v>0</v>
      </c>
      <c r="N16" s="15"/>
      <c r="O16" s="17">
        <v>0</v>
      </c>
      <c r="P16" s="15"/>
      <c r="Q16" s="17">
        <v>0</v>
      </c>
    </row>
    <row r="17" spans="1:17" ht="13.5" customHeight="1" x14ac:dyDescent="0.35">
      <c r="A17" s="121"/>
      <c r="B17" s="122" t="s">
        <v>9</v>
      </c>
      <c r="C17" s="122"/>
      <c r="D17" s="123"/>
      <c r="E17" s="123"/>
      <c r="F17" s="123"/>
      <c r="G17" s="124"/>
      <c r="H17" s="121"/>
      <c r="I17" s="21">
        <f>SUM(I11:I16)</f>
        <v>0</v>
      </c>
      <c r="J17" s="122"/>
      <c r="K17" s="21">
        <f>SUM(K11:K16)</f>
        <v>0</v>
      </c>
      <c r="L17" s="125"/>
      <c r="M17" s="21">
        <f>SUM(M11:M16)</f>
        <v>0</v>
      </c>
      <c r="N17" s="125"/>
      <c r="O17" s="21">
        <f>SUM(O11:O16)</f>
        <v>0</v>
      </c>
      <c r="P17" s="125"/>
      <c r="Q17" s="21">
        <f>SUM(Q11:Q16)</f>
        <v>0</v>
      </c>
    </row>
    <row r="18" spans="1:17" ht="21" customHeight="1" x14ac:dyDescent="0.3">
      <c r="A18" s="126" t="s">
        <v>10</v>
      </c>
      <c r="B18" s="127"/>
      <c r="C18" s="127"/>
      <c r="D18" s="127"/>
      <c r="E18" s="127"/>
      <c r="F18" s="127"/>
      <c r="G18" s="127"/>
      <c r="H18" s="126"/>
      <c r="I18" s="22">
        <f>I9+I17</f>
        <v>0</v>
      </c>
      <c r="J18" s="128"/>
      <c r="K18" s="22">
        <f>K9+K17</f>
        <v>0</v>
      </c>
      <c r="L18" s="129"/>
      <c r="M18" s="22">
        <f>M9+M17</f>
        <v>0</v>
      </c>
      <c r="N18" s="129"/>
      <c r="O18" s="22">
        <f>O9+O17</f>
        <v>0</v>
      </c>
      <c r="P18" s="129"/>
      <c r="Q18" s="22">
        <f>Q9+Q17</f>
        <v>0</v>
      </c>
    </row>
    <row r="19" spans="1:17" ht="6.75" customHeight="1" x14ac:dyDescent="0.35">
      <c r="A19" s="95"/>
      <c r="B19" s="95"/>
      <c r="C19" s="95"/>
      <c r="D19" s="95"/>
      <c r="E19" s="95"/>
      <c r="F19" s="95"/>
      <c r="G19" s="95"/>
      <c r="H19" s="95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7" ht="15" customHeight="1" x14ac:dyDescent="0.35">
      <c r="A20" s="99" t="s">
        <v>17</v>
      </c>
      <c r="B20" s="100"/>
      <c r="C20" s="100"/>
      <c r="D20" s="100"/>
      <c r="E20" s="100"/>
      <c r="F20" s="100"/>
      <c r="G20" s="100"/>
      <c r="H20" s="101"/>
      <c r="I20" s="131"/>
      <c r="J20" s="132"/>
      <c r="K20" s="132"/>
      <c r="L20" s="133"/>
      <c r="M20" s="131"/>
      <c r="N20" s="133"/>
      <c r="O20" s="131"/>
      <c r="P20" s="133"/>
      <c r="Q20" s="131"/>
    </row>
    <row r="21" spans="1:17" ht="14.5" x14ac:dyDescent="0.35">
      <c r="A21" s="105"/>
      <c r="B21" s="106" t="s">
        <v>11</v>
      </c>
      <c r="C21" s="95"/>
      <c r="D21" s="95"/>
      <c r="E21" s="95"/>
      <c r="F21" s="95"/>
      <c r="G21" s="95"/>
      <c r="H21" s="105"/>
      <c r="I21" s="134"/>
      <c r="J21" s="130"/>
      <c r="K21" s="130"/>
      <c r="L21" s="135"/>
      <c r="M21" s="134"/>
      <c r="N21" s="135"/>
      <c r="O21" s="134"/>
      <c r="P21" s="135"/>
      <c r="Q21" s="134"/>
    </row>
    <row r="22" spans="1:17" ht="14.5" x14ac:dyDescent="0.35">
      <c r="A22" s="105"/>
      <c r="B22" s="95"/>
      <c r="C22" s="95" t="s">
        <v>51</v>
      </c>
      <c r="D22" s="95"/>
      <c r="E22" s="95"/>
      <c r="F22" s="95"/>
      <c r="G22" s="95"/>
      <c r="H22" s="105"/>
      <c r="I22" s="23">
        <v>0</v>
      </c>
      <c r="J22" s="130"/>
      <c r="K22" s="23">
        <v>0</v>
      </c>
      <c r="L22" s="135"/>
      <c r="M22" s="23">
        <v>0</v>
      </c>
      <c r="N22" s="135"/>
      <c r="O22" s="23">
        <v>0</v>
      </c>
      <c r="P22" s="135"/>
      <c r="Q22" s="23">
        <v>0</v>
      </c>
    </row>
    <row r="23" spans="1:17" ht="14.5" x14ac:dyDescent="0.35">
      <c r="A23" s="105"/>
      <c r="B23" s="95"/>
      <c r="C23" s="95" t="s">
        <v>52</v>
      </c>
      <c r="D23" s="95"/>
      <c r="E23" s="95"/>
      <c r="F23" s="95"/>
      <c r="G23" s="95"/>
      <c r="H23" s="105"/>
      <c r="I23" s="23">
        <v>0</v>
      </c>
      <c r="J23" s="130"/>
      <c r="K23" s="23">
        <v>0</v>
      </c>
      <c r="L23" s="135"/>
      <c r="M23" s="23">
        <v>0</v>
      </c>
      <c r="N23" s="135"/>
      <c r="O23" s="23">
        <v>0</v>
      </c>
      <c r="P23" s="135"/>
      <c r="Q23" s="23">
        <v>0</v>
      </c>
    </row>
    <row r="24" spans="1:17" ht="15" customHeight="1" x14ac:dyDescent="0.35">
      <c r="A24" s="111"/>
      <c r="B24" s="112" t="s">
        <v>12</v>
      </c>
      <c r="C24" s="112"/>
      <c r="D24" s="113"/>
      <c r="E24" s="113"/>
      <c r="F24" s="113"/>
      <c r="G24" s="114"/>
      <c r="H24" s="111"/>
      <c r="I24" s="19">
        <f>SUM(I22:I23)</f>
        <v>0</v>
      </c>
      <c r="J24" s="136"/>
      <c r="K24" s="24">
        <f>SUM(K22:K23)</f>
        <v>0</v>
      </c>
      <c r="L24" s="137"/>
      <c r="M24" s="24">
        <f>SUM(M22:M23)</f>
        <v>0</v>
      </c>
      <c r="N24" s="137"/>
      <c r="O24" s="24">
        <f>SUM(O22:O23)</f>
        <v>0</v>
      </c>
      <c r="P24" s="137"/>
      <c r="Q24" s="24">
        <f>SUM(Q22:Q23)</f>
        <v>0</v>
      </c>
    </row>
    <row r="25" spans="1:17" ht="6.75" customHeight="1" x14ac:dyDescent="0.35">
      <c r="A25" s="138"/>
      <c r="B25" s="106"/>
      <c r="C25" s="106"/>
      <c r="D25" s="139"/>
      <c r="E25" s="139"/>
      <c r="F25" s="139"/>
      <c r="G25" s="139"/>
      <c r="H25" s="138"/>
      <c r="I25" s="21"/>
      <c r="J25" s="140"/>
      <c r="K25" s="25"/>
      <c r="L25" s="141"/>
      <c r="M25" s="26"/>
      <c r="N25" s="141"/>
      <c r="O25" s="26"/>
      <c r="P25" s="141"/>
      <c r="Q25" s="26"/>
    </row>
    <row r="26" spans="1:17" ht="14.5" x14ac:dyDescent="0.35">
      <c r="A26" s="138"/>
      <c r="B26" s="106" t="s">
        <v>13</v>
      </c>
      <c r="C26" s="117"/>
      <c r="D26" s="117"/>
      <c r="E26" s="117"/>
      <c r="F26" s="117"/>
      <c r="G26" s="117"/>
      <c r="H26" s="105"/>
      <c r="I26" s="134"/>
      <c r="J26" s="130"/>
      <c r="K26" s="130"/>
      <c r="L26" s="135"/>
      <c r="M26" s="134"/>
      <c r="N26" s="135"/>
      <c r="O26" s="134"/>
      <c r="P26" s="135"/>
      <c r="Q26" s="134"/>
    </row>
    <row r="27" spans="1:17" ht="16.5" x14ac:dyDescent="0.35">
      <c r="A27" s="105"/>
      <c r="B27" s="95"/>
      <c r="C27" s="95" t="s">
        <v>53</v>
      </c>
      <c r="D27" s="95"/>
      <c r="E27" s="95"/>
      <c r="F27" s="95"/>
      <c r="G27" s="142" t="s">
        <v>57</v>
      </c>
      <c r="H27" s="27" t="s">
        <v>28</v>
      </c>
      <c r="I27" s="28" t="s">
        <v>14</v>
      </c>
      <c r="J27" s="27" t="s">
        <v>28</v>
      </c>
      <c r="K27" s="28" t="s">
        <v>14</v>
      </c>
      <c r="L27" s="27" t="s">
        <v>28</v>
      </c>
      <c r="M27" s="28" t="s">
        <v>14</v>
      </c>
      <c r="N27" s="27" t="s">
        <v>28</v>
      </c>
      <c r="O27" s="28" t="s">
        <v>14</v>
      </c>
      <c r="P27" s="27" t="s">
        <v>28</v>
      </c>
      <c r="Q27" s="28" t="s">
        <v>14</v>
      </c>
    </row>
    <row r="28" spans="1:17" ht="14.5" x14ac:dyDescent="0.35">
      <c r="A28" s="105"/>
      <c r="B28" s="95"/>
      <c r="C28" s="95"/>
      <c r="D28" s="95" t="s">
        <v>65</v>
      </c>
      <c r="E28" s="95"/>
      <c r="F28" s="95"/>
      <c r="G28" s="95"/>
      <c r="H28" s="29"/>
      <c r="I28" s="10"/>
      <c r="J28" s="29"/>
      <c r="K28" s="10"/>
      <c r="L28" s="29"/>
      <c r="M28" s="10"/>
      <c r="N28" s="29"/>
      <c r="O28" s="10"/>
      <c r="P28" s="29"/>
      <c r="Q28" s="10"/>
    </row>
    <row r="29" spans="1:17" ht="14.5" x14ac:dyDescent="0.35">
      <c r="A29" s="105"/>
      <c r="B29" s="95"/>
      <c r="C29" s="95"/>
      <c r="D29" s="95"/>
      <c r="E29" s="110" t="s">
        <v>42</v>
      </c>
      <c r="F29" s="95"/>
      <c r="G29" s="30"/>
      <c r="H29" s="30"/>
      <c r="I29" s="31">
        <f>ROUND($G29*H29,0)</f>
        <v>0</v>
      </c>
      <c r="J29" s="29">
        <f>H29</f>
        <v>0</v>
      </c>
      <c r="K29" s="31">
        <f>ROUND($G29*J29,0)</f>
        <v>0</v>
      </c>
      <c r="L29" s="29">
        <f>J29</f>
        <v>0</v>
      </c>
      <c r="M29" s="31">
        <f t="shared" ref="I29:Q34" si="0">ROUND($G29*L29,0)</f>
        <v>0</v>
      </c>
      <c r="N29" s="29">
        <f>L29</f>
        <v>0</v>
      </c>
      <c r="O29" s="31">
        <f t="shared" si="0"/>
        <v>0</v>
      </c>
      <c r="P29" s="29">
        <f>N29</f>
        <v>0</v>
      </c>
      <c r="Q29" s="31">
        <f t="shared" si="0"/>
        <v>0</v>
      </c>
    </row>
    <row r="30" spans="1:17" ht="14.5" x14ac:dyDescent="0.35">
      <c r="A30" s="105"/>
      <c r="B30" s="95"/>
      <c r="C30" s="95"/>
      <c r="D30" s="95"/>
      <c r="E30" s="110" t="s">
        <v>42</v>
      </c>
      <c r="F30" s="95"/>
      <c r="G30" s="32"/>
      <c r="H30" s="30"/>
      <c r="I30" s="31">
        <f t="shared" si="0"/>
        <v>0</v>
      </c>
      <c r="J30" s="29">
        <f>H30</f>
        <v>0</v>
      </c>
      <c r="K30" s="31">
        <f t="shared" si="0"/>
        <v>0</v>
      </c>
      <c r="L30" s="29">
        <f>J30</f>
        <v>0</v>
      </c>
      <c r="M30" s="31">
        <f t="shared" si="0"/>
        <v>0</v>
      </c>
      <c r="N30" s="29">
        <f>L30</f>
        <v>0</v>
      </c>
      <c r="O30" s="31">
        <f t="shared" si="0"/>
        <v>0</v>
      </c>
      <c r="P30" s="29">
        <f>N30</f>
        <v>0</v>
      </c>
      <c r="Q30" s="31">
        <f t="shared" si="0"/>
        <v>0</v>
      </c>
    </row>
    <row r="31" spans="1:17" ht="14.5" x14ac:dyDescent="0.35">
      <c r="A31" s="105"/>
      <c r="B31" s="95"/>
      <c r="C31" s="95"/>
      <c r="D31" s="95" t="s">
        <v>41</v>
      </c>
      <c r="E31" s="120"/>
      <c r="F31" s="120"/>
      <c r="G31" s="33">
        <v>0.29399999999999998</v>
      </c>
      <c r="H31" s="29"/>
      <c r="I31" s="31">
        <f>ROUND($G31*SUM(I29:I30),0)</f>
        <v>0</v>
      </c>
      <c r="J31" s="29"/>
      <c r="K31" s="31">
        <f>ROUND($G31*SUM(K29:K30),0)</f>
        <v>0</v>
      </c>
      <c r="L31" s="29"/>
      <c r="M31" s="31">
        <f>ROUND($G31*SUM(M29:M30),0)</f>
        <v>0</v>
      </c>
      <c r="N31" s="29"/>
      <c r="O31" s="31">
        <f>ROUND($G31*SUM(O29:O30),0)</f>
        <v>0</v>
      </c>
      <c r="P31" s="29"/>
      <c r="Q31" s="31">
        <f>ROUND($G31*SUM(Q29:Q30),0)</f>
        <v>0</v>
      </c>
    </row>
    <row r="32" spans="1:17" ht="14.5" x14ac:dyDescent="0.35">
      <c r="A32" s="105"/>
      <c r="B32" s="95"/>
      <c r="C32" s="95"/>
      <c r="D32" s="95" t="s">
        <v>108</v>
      </c>
      <c r="E32" s="120"/>
      <c r="F32" s="120"/>
      <c r="G32" s="33"/>
      <c r="H32" s="29"/>
      <c r="I32" s="31"/>
      <c r="J32" s="29"/>
      <c r="K32" s="31"/>
      <c r="L32" s="29"/>
      <c r="M32" s="31"/>
      <c r="N32" s="29"/>
      <c r="O32" s="31"/>
      <c r="P32" s="29"/>
      <c r="Q32" s="31"/>
    </row>
    <row r="33" spans="1:17" ht="14.5" x14ac:dyDescent="0.35">
      <c r="A33" s="105"/>
      <c r="B33" s="95"/>
      <c r="C33" s="95"/>
      <c r="D33" s="95"/>
      <c r="E33" s="110" t="s">
        <v>96</v>
      </c>
      <c r="F33" s="95"/>
      <c r="G33" s="32"/>
      <c r="H33" s="30"/>
      <c r="I33" s="31">
        <f t="shared" si="0"/>
        <v>0</v>
      </c>
      <c r="J33" s="29">
        <f>H33</f>
        <v>0</v>
      </c>
      <c r="K33" s="31">
        <f t="shared" si="0"/>
        <v>0</v>
      </c>
      <c r="L33" s="29">
        <f>J33</f>
        <v>0</v>
      </c>
      <c r="M33" s="31">
        <f t="shared" si="0"/>
        <v>0</v>
      </c>
      <c r="N33" s="29">
        <f>L33</f>
        <v>0</v>
      </c>
      <c r="O33" s="31">
        <f t="shared" si="0"/>
        <v>0</v>
      </c>
      <c r="P33" s="29">
        <f>N33</f>
        <v>0</v>
      </c>
      <c r="Q33" s="31">
        <f t="shared" si="0"/>
        <v>0</v>
      </c>
    </row>
    <row r="34" spans="1:17" ht="14.5" x14ac:dyDescent="0.35">
      <c r="A34" s="105"/>
      <c r="B34" s="95"/>
      <c r="C34" s="95"/>
      <c r="D34" s="95"/>
      <c r="E34" s="110" t="s">
        <v>96</v>
      </c>
      <c r="F34" s="95"/>
      <c r="G34" s="34"/>
      <c r="H34" s="30"/>
      <c r="I34" s="31">
        <f t="shared" si="0"/>
        <v>0</v>
      </c>
      <c r="J34" s="29">
        <f>H34</f>
        <v>0</v>
      </c>
      <c r="K34" s="31">
        <f t="shared" si="0"/>
        <v>0</v>
      </c>
      <c r="L34" s="29">
        <f>J34</f>
        <v>0</v>
      </c>
      <c r="M34" s="31">
        <f t="shared" si="0"/>
        <v>0</v>
      </c>
      <c r="N34" s="29">
        <f>L34</f>
        <v>0</v>
      </c>
      <c r="O34" s="31">
        <f t="shared" si="0"/>
        <v>0</v>
      </c>
      <c r="P34" s="29">
        <f>N34</f>
        <v>0</v>
      </c>
      <c r="Q34" s="31">
        <f t="shared" si="0"/>
        <v>0</v>
      </c>
    </row>
    <row r="35" spans="1:17" ht="14.5" x14ac:dyDescent="0.35">
      <c r="A35" s="105"/>
      <c r="B35" s="95"/>
      <c r="C35" s="95"/>
      <c r="D35" s="95" t="s">
        <v>98</v>
      </c>
      <c r="E35" s="120"/>
      <c r="F35" s="120"/>
      <c r="G35" s="33">
        <v>0.379</v>
      </c>
      <c r="H35" s="29"/>
      <c r="I35" s="31">
        <f>ROUND($G35*SUM(I33:I34),0)</f>
        <v>0</v>
      </c>
      <c r="J35" s="29"/>
      <c r="K35" s="31">
        <f>ROUND($G35*SUM(K33:K34),0)</f>
        <v>0</v>
      </c>
      <c r="L35" s="29"/>
      <c r="M35" s="31">
        <f>ROUND($G35*SUM(M33:M34),0)</f>
        <v>0</v>
      </c>
      <c r="N35" s="29"/>
      <c r="O35" s="31">
        <f>ROUND($G35*SUM(O33:O34),0)</f>
        <v>0</v>
      </c>
      <c r="P35" s="29"/>
      <c r="Q35" s="31">
        <f>ROUND($G35*SUM(Q33:Q34),0)</f>
        <v>0</v>
      </c>
    </row>
    <row r="36" spans="1:17" ht="14.5" x14ac:dyDescent="0.35">
      <c r="A36" s="105"/>
      <c r="B36" s="95"/>
      <c r="C36" s="95"/>
      <c r="D36" s="95" t="s">
        <v>109</v>
      </c>
      <c r="E36" s="120"/>
      <c r="F36" s="120"/>
      <c r="G36" s="35"/>
      <c r="H36" s="29"/>
      <c r="I36" s="10"/>
      <c r="J36" s="29"/>
      <c r="K36" s="10"/>
      <c r="L36" s="29"/>
      <c r="M36" s="10"/>
      <c r="N36" s="29"/>
      <c r="O36" s="10"/>
      <c r="P36" s="29"/>
      <c r="Q36" s="10"/>
    </row>
    <row r="37" spans="1:17" ht="14.5" x14ac:dyDescent="0.35">
      <c r="A37" s="105"/>
      <c r="B37" s="95"/>
      <c r="C37" s="95"/>
      <c r="D37" s="95"/>
      <c r="E37" s="110" t="s">
        <v>43</v>
      </c>
      <c r="F37" s="120"/>
      <c r="G37" s="30"/>
      <c r="H37" s="30"/>
      <c r="I37" s="31">
        <f>ROUND($G37*H37,0)</f>
        <v>0</v>
      </c>
      <c r="J37" s="29">
        <f>H37</f>
        <v>0</v>
      </c>
      <c r="K37" s="31">
        <f>ROUND($G37*J37,0)</f>
        <v>0</v>
      </c>
      <c r="L37" s="29">
        <f>J37</f>
        <v>0</v>
      </c>
      <c r="M37" s="31">
        <f>ROUND($G37*L37,0)</f>
        <v>0</v>
      </c>
      <c r="N37" s="29">
        <f>L37</f>
        <v>0</v>
      </c>
      <c r="O37" s="31">
        <f>ROUND($G37*N37,0)</f>
        <v>0</v>
      </c>
      <c r="P37" s="29">
        <f>N37</f>
        <v>0</v>
      </c>
      <c r="Q37" s="31">
        <f>ROUND($G37*P37,0)</f>
        <v>0</v>
      </c>
    </row>
    <row r="38" spans="1:17" ht="14.5" x14ac:dyDescent="0.35">
      <c r="A38" s="105"/>
      <c r="B38" s="95"/>
      <c r="C38" s="95"/>
      <c r="D38" s="95"/>
      <c r="E38" s="110" t="s">
        <v>43</v>
      </c>
      <c r="F38" s="120"/>
      <c r="G38" s="34"/>
      <c r="H38" s="30"/>
      <c r="I38" s="31">
        <f>ROUND($G38*H38,0)</f>
        <v>0</v>
      </c>
      <c r="J38" s="29">
        <f>H38</f>
        <v>0</v>
      </c>
      <c r="K38" s="31">
        <f>ROUND($G38*J38,0)</f>
        <v>0</v>
      </c>
      <c r="L38" s="29">
        <f>J38</f>
        <v>0</v>
      </c>
      <c r="M38" s="31">
        <f>ROUND($G38*L38,0)</f>
        <v>0</v>
      </c>
      <c r="N38" s="29">
        <f>L38</f>
        <v>0</v>
      </c>
      <c r="O38" s="31">
        <f>ROUND($G38*N38,0)</f>
        <v>0</v>
      </c>
      <c r="P38" s="29">
        <f>N38</f>
        <v>0</v>
      </c>
      <c r="Q38" s="31">
        <f>ROUND($G38*P38,0)</f>
        <v>0</v>
      </c>
    </row>
    <row r="39" spans="1:17" ht="14.5" x14ac:dyDescent="0.35">
      <c r="A39" s="105"/>
      <c r="B39" s="95"/>
      <c r="C39" s="95"/>
      <c r="D39" s="95" t="s">
        <v>30</v>
      </c>
      <c r="E39" s="120"/>
      <c r="F39" s="120"/>
      <c r="G39" s="33">
        <v>0.379</v>
      </c>
      <c r="H39" s="29"/>
      <c r="I39" s="31">
        <f>ROUND($G39*SUM(I37:I38),0)</f>
        <v>0</v>
      </c>
      <c r="J39" s="29"/>
      <c r="K39" s="31">
        <f>ROUND($G39*SUM(K37:K38),0)</f>
        <v>0</v>
      </c>
      <c r="L39" s="29"/>
      <c r="M39" s="31">
        <f>ROUND($G39*SUM(M37:M38),0)</f>
        <v>0</v>
      </c>
      <c r="N39" s="29"/>
      <c r="O39" s="31">
        <f>ROUND($G39*SUM(O37:O38),0)</f>
        <v>0</v>
      </c>
      <c r="P39" s="29"/>
      <c r="Q39" s="31">
        <f>ROUND($G39*SUM(Q37:Q38),0)</f>
        <v>0</v>
      </c>
    </row>
    <row r="40" spans="1:17" ht="14.5" x14ac:dyDescent="0.35">
      <c r="A40" s="105"/>
      <c r="B40" s="95"/>
      <c r="C40" s="95"/>
      <c r="D40" s="95" t="s">
        <v>66</v>
      </c>
      <c r="E40" s="120"/>
      <c r="F40" s="120"/>
      <c r="G40" s="33"/>
      <c r="H40" s="29"/>
      <c r="I40" s="10"/>
      <c r="J40" s="29"/>
      <c r="K40" s="10"/>
      <c r="L40" s="29"/>
      <c r="M40" s="10"/>
      <c r="N40" s="29"/>
      <c r="O40" s="10"/>
      <c r="P40" s="29"/>
      <c r="Q40" s="10"/>
    </row>
    <row r="41" spans="1:17" ht="14.5" x14ac:dyDescent="0.35">
      <c r="A41" s="105"/>
      <c r="B41" s="95"/>
      <c r="C41" s="95"/>
      <c r="D41" s="95"/>
      <c r="E41" s="110" t="s">
        <v>61</v>
      </c>
      <c r="F41" s="120"/>
      <c r="G41" s="30"/>
      <c r="H41" s="30"/>
      <c r="I41" s="31">
        <f>ROUND($G41*H41,0)</f>
        <v>0</v>
      </c>
      <c r="J41" s="29">
        <f>H41</f>
        <v>0</v>
      </c>
      <c r="K41" s="31">
        <f>ROUND($G41*J41,0)</f>
        <v>0</v>
      </c>
      <c r="L41" s="29">
        <f>J41</f>
        <v>0</v>
      </c>
      <c r="M41" s="31">
        <f>ROUND($G41*L41,0)</f>
        <v>0</v>
      </c>
      <c r="N41" s="29">
        <f>L41</f>
        <v>0</v>
      </c>
      <c r="O41" s="31">
        <f>ROUND($G41*N41,0)</f>
        <v>0</v>
      </c>
      <c r="P41" s="29">
        <f>N41</f>
        <v>0</v>
      </c>
      <c r="Q41" s="31">
        <f>ROUND($G41*P41,0)</f>
        <v>0</v>
      </c>
    </row>
    <row r="42" spans="1:17" ht="14.5" x14ac:dyDescent="0.35">
      <c r="A42" s="105"/>
      <c r="B42" s="95"/>
      <c r="C42" s="95"/>
      <c r="D42" s="95"/>
      <c r="E42" s="110" t="s">
        <v>61</v>
      </c>
      <c r="F42" s="120"/>
      <c r="G42" s="34"/>
      <c r="H42" s="30"/>
      <c r="I42" s="31">
        <f>ROUND($G42*H42,0)</f>
        <v>0</v>
      </c>
      <c r="J42" s="29">
        <f>H42</f>
        <v>0</v>
      </c>
      <c r="K42" s="31">
        <f>ROUND($G42*J42,0)</f>
        <v>0</v>
      </c>
      <c r="L42" s="29">
        <f>J42</f>
        <v>0</v>
      </c>
      <c r="M42" s="31">
        <f>ROUND($G42*L42,0)</f>
        <v>0</v>
      </c>
      <c r="N42" s="29">
        <f>L42</f>
        <v>0</v>
      </c>
      <c r="O42" s="31">
        <f>ROUND($G42*N42,0)</f>
        <v>0</v>
      </c>
      <c r="P42" s="29">
        <f>N42</f>
        <v>0</v>
      </c>
      <c r="Q42" s="31">
        <f>ROUND($G42*P42,0)</f>
        <v>0</v>
      </c>
    </row>
    <row r="43" spans="1:17" ht="14.5" x14ac:dyDescent="0.35">
      <c r="A43" s="105"/>
      <c r="B43" s="95"/>
      <c r="C43" s="95"/>
      <c r="D43" s="95" t="s">
        <v>100</v>
      </c>
      <c r="E43" s="120"/>
      <c r="F43" s="120"/>
      <c r="G43" s="33">
        <v>9.2999999999999999E-2</v>
      </c>
      <c r="H43" s="29"/>
      <c r="I43" s="31">
        <f>ROUND($G43*SUM(I41:I42),0)</f>
        <v>0</v>
      </c>
      <c r="J43" s="29"/>
      <c r="K43" s="31">
        <f>ROUND($G43*SUM(K41:K42),0)</f>
        <v>0</v>
      </c>
      <c r="L43" s="29"/>
      <c r="M43" s="31">
        <f>ROUND($G43*SUM(M41:M42),0)</f>
        <v>0</v>
      </c>
      <c r="N43" s="29"/>
      <c r="O43" s="31">
        <f>ROUND($G43*SUM(O41:O42),0)</f>
        <v>0</v>
      </c>
      <c r="P43" s="29"/>
      <c r="Q43" s="31">
        <f>ROUND($G43*SUM(Q41:Q42),0)</f>
        <v>0</v>
      </c>
    </row>
    <row r="44" spans="1:17" ht="14.5" x14ac:dyDescent="0.35">
      <c r="A44" s="105"/>
      <c r="B44" s="95"/>
      <c r="C44" s="95"/>
      <c r="D44" s="95" t="s">
        <v>99</v>
      </c>
      <c r="E44" s="120"/>
      <c r="F44" s="120"/>
      <c r="G44" s="36"/>
      <c r="H44" s="29"/>
      <c r="I44" s="30"/>
      <c r="J44" s="29"/>
      <c r="K44" s="30"/>
      <c r="L44" s="29"/>
      <c r="M44" s="30"/>
      <c r="N44" s="29"/>
      <c r="O44" s="30"/>
      <c r="P44" s="29"/>
      <c r="Q44" s="30"/>
    </row>
    <row r="45" spans="1:17" ht="14.5" x14ac:dyDescent="0.35">
      <c r="A45" s="105"/>
      <c r="B45" s="95"/>
      <c r="C45" s="95"/>
      <c r="D45" s="95" t="s">
        <v>60</v>
      </c>
      <c r="E45" s="120"/>
      <c r="F45" s="120"/>
      <c r="G45" s="34"/>
      <c r="H45" s="30"/>
      <c r="I45" s="31">
        <f>ROUND($G45*H45,0)</f>
        <v>0</v>
      </c>
      <c r="J45" s="29"/>
      <c r="K45" s="31">
        <f>ROUND($G45*J45,0)</f>
        <v>0</v>
      </c>
      <c r="L45" s="29"/>
      <c r="M45" s="31">
        <f>ROUND($G45*L45,0)</f>
        <v>0</v>
      </c>
      <c r="N45" s="29"/>
      <c r="O45" s="31">
        <f>ROUND($G45*N45,0)</f>
        <v>0</v>
      </c>
      <c r="P45" s="29"/>
      <c r="Q45" s="31">
        <f>ROUND($G45*P45,0)</f>
        <v>0</v>
      </c>
    </row>
    <row r="46" spans="1:17" ht="14.5" x14ac:dyDescent="0.35">
      <c r="A46" s="105"/>
      <c r="B46" s="95"/>
      <c r="C46" s="95"/>
      <c r="D46" s="95" t="s">
        <v>110</v>
      </c>
      <c r="E46" s="120"/>
      <c r="F46" s="120"/>
      <c r="G46" s="37">
        <v>0.16500000000000001</v>
      </c>
      <c r="H46" s="29"/>
      <c r="I46" s="31">
        <f>ROUND($G46*SUM(I45:I45),0)</f>
        <v>0</v>
      </c>
      <c r="J46" s="29"/>
      <c r="K46" s="31">
        <f>ROUND($G46*SUM(K45:K45),0)</f>
        <v>0</v>
      </c>
      <c r="L46" s="29"/>
      <c r="M46" s="31">
        <f>ROUND($G46*SUM(M45:M45),0)</f>
        <v>0</v>
      </c>
      <c r="N46" s="29"/>
      <c r="O46" s="31">
        <f>ROUND($G46*SUM(O45:O45),0)</f>
        <v>0</v>
      </c>
      <c r="P46" s="29"/>
      <c r="Q46" s="31">
        <f>ROUND($G46*SUM(Q45:Q45),0)</f>
        <v>0</v>
      </c>
    </row>
    <row r="47" spans="1:17" ht="14.5" x14ac:dyDescent="0.35">
      <c r="A47" s="105"/>
      <c r="B47" s="95"/>
      <c r="C47" s="95"/>
      <c r="D47" s="95" t="s">
        <v>44</v>
      </c>
      <c r="E47" s="95"/>
      <c r="F47" s="95"/>
      <c r="G47" s="38"/>
      <c r="H47" s="30"/>
      <c r="I47" s="31">
        <f>ROUND(G47*H47,0)</f>
        <v>0</v>
      </c>
      <c r="J47" s="29"/>
      <c r="K47" s="39">
        <f>ROUND(I47,0)</f>
        <v>0</v>
      </c>
      <c r="L47" s="29"/>
      <c r="M47" s="39">
        <f>ROUND(K47,0)</f>
        <v>0</v>
      </c>
      <c r="N47" s="29"/>
      <c r="O47" s="39">
        <f>ROUND(M47,0)</f>
        <v>0</v>
      </c>
      <c r="P47" s="29"/>
      <c r="Q47" s="39">
        <f>ROUND(O47,0)</f>
        <v>0</v>
      </c>
    </row>
    <row r="48" spans="1:17" ht="14.5" x14ac:dyDescent="0.35">
      <c r="A48" s="105"/>
      <c r="B48" s="95"/>
      <c r="C48" s="95"/>
      <c r="D48" s="95" t="s">
        <v>74</v>
      </c>
      <c r="E48" s="95"/>
      <c r="F48" s="95"/>
      <c r="G48" s="37">
        <v>1.7000000000000001E-2</v>
      </c>
      <c r="H48" s="29"/>
      <c r="I48" s="31">
        <f>ROUND($G48*SUM(I47:I47),0)</f>
        <v>0</v>
      </c>
      <c r="J48" s="40"/>
      <c r="K48" s="39">
        <f>ROUND($G48*SUM(K47:K47),0)</f>
        <v>0</v>
      </c>
      <c r="L48" s="29"/>
      <c r="M48" s="39">
        <f>ROUND($G48*SUM(M47:M47),0)</f>
        <v>0</v>
      </c>
      <c r="N48" s="29"/>
      <c r="O48" s="39">
        <f>ROUND($G48*SUM(O47:O47),0)</f>
        <v>0</v>
      </c>
      <c r="P48" s="29"/>
      <c r="Q48" s="39">
        <f>ROUND($G48*SUM(Q47:Q47),0)</f>
        <v>0</v>
      </c>
    </row>
    <row r="49" spans="1:17" ht="14.5" x14ac:dyDescent="0.35">
      <c r="A49" s="143"/>
      <c r="B49" s="144"/>
      <c r="C49" s="145" t="s">
        <v>27</v>
      </c>
      <c r="D49" s="144"/>
      <c r="E49" s="144"/>
      <c r="F49" s="144"/>
      <c r="G49" s="146"/>
      <c r="H49" s="147"/>
      <c r="I49" s="41">
        <f>SUM(I28:I48)</f>
        <v>0</v>
      </c>
      <c r="J49" s="42"/>
      <c r="K49" s="41">
        <f>SUM(K28:K48)</f>
        <v>0</v>
      </c>
      <c r="L49" s="43"/>
      <c r="M49" s="41">
        <f>SUM(M28:M48)</f>
        <v>0</v>
      </c>
      <c r="N49" s="43"/>
      <c r="O49" s="41">
        <f>SUM(O28:O48)</f>
        <v>0</v>
      </c>
      <c r="P49" s="148"/>
      <c r="Q49" s="41">
        <f>SUM(Q28:Q48)</f>
        <v>0</v>
      </c>
    </row>
    <row r="50" spans="1:17" ht="15" customHeight="1" x14ac:dyDescent="0.35">
      <c r="A50" s="149">
        <v>0.03</v>
      </c>
      <c r="B50" s="150" t="s">
        <v>111</v>
      </c>
      <c r="C50" s="150"/>
      <c r="D50" s="150"/>
      <c r="E50" s="150"/>
      <c r="F50" s="150"/>
      <c r="G50" s="151"/>
      <c r="H50" s="105"/>
      <c r="I50" s="134"/>
      <c r="J50" s="44"/>
      <c r="K50" s="134"/>
      <c r="L50" s="44"/>
      <c r="M50" s="134"/>
      <c r="N50" s="44"/>
      <c r="O50" s="134"/>
      <c r="P50" s="44"/>
      <c r="Q50" s="134"/>
    </row>
    <row r="51" spans="1:17" ht="16.5" x14ac:dyDescent="0.35">
      <c r="A51" s="105"/>
      <c r="B51" s="95"/>
      <c r="C51" s="95" t="s">
        <v>54</v>
      </c>
      <c r="D51" s="95"/>
      <c r="E51" s="95"/>
      <c r="F51" s="95"/>
      <c r="G51" s="95"/>
      <c r="H51" s="27" t="s">
        <v>31</v>
      </c>
      <c r="I51" s="28" t="s">
        <v>14</v>
      </c>
      <c r="J51" s="27" t="s">
        <v>31</v>
      </c>
      <c r="K51" s="28" t="s">
        <v>14</v>
      </c>
      <c r="L51" s="27" t="s">
        <v>31</v>
      </c>
      <c r="M51" s="28" t="s">
        <v>14</v>
      </c>
      <c r="N51" s="27" t="s">
        <v>31</v>
      </c>
      <c r="O51" s="28" t="s">
        <v>14</v>
      </c>
      <c r="P51" s="27" t="s">
        <v>31</v>
      </c>
      <c r="Q51" s="28" t="s">
        <v>14</v>
      </c>
    </row>
    <row r="52" spans="1:17" ht="14.5" x14ac:dyDescent="0.35">
      <c r="A52" s="105"/>
      <c r="B52" s="95"/>
      <c r="C52" s="95"/>
      <c r="D52" s="95" t="s">
        <v>55</v>
      </c>
      <c r="E52" s="95"/>
      <c r="F52" s="120"/>
      <c r="G52" s="120"/>
      <c r="H52" s="105"/>
      <c r="I52" s="45">
        <v>0</v>
      </c>
      <c r="J52" s="44"/>
      <c r="K52" s="39">
        <f>ROUND(I52*(1+$A$50),0)</f>
        <v>0</v>
      </c>
      <c r="L52" s="46"/>
      <c r="M52" s="39">
        <f>ROUND(K52*(1+$A$50),0)</f>
        <v>0</v>
      </c>
      <c r="N52" s="46"/>
      <c r="O52" s="39">
        <f>ROUND(M52*(1+$A$50),0)</f>
        <v>0</v>
      </c>
      <c r="P52" s="46"/>
      <c r="Q52" s="39">
        <f>ROUND(O52*(1+$A$50),0)</f>
        <v>0</v>
      </c>
    </row>
    <row r="53" spans="1:17" ht="14.5" x14ac:dyDescent="0.35">
      <c r="A53" s="105" t="s">
        <v>15</v>
      </c>
      <c r="B53" s="95"/>
      <c r="C53" s="95"/>
      <c r="D53" s="95" t="s">
        <v>67</v>
      </c>
      <c r="E53" s="95"/>
      <c r="F53" s="120"/>
      <c r="G53" s="47"/>
      <c r="H53" s="105"/>
      <c r="I53" s="45">
        <v>0</v>
      </c>
      <c r="J53" s="44"/>
      <c r="K53" s="39">
        <f t="shared" ref="K53:Q57" si="1">ROUND(I53*(1+$A$50),0)</f>
        <v>0</v>
      </c>
      <c r="L53" s="46"/>
      <c r="M53" s="39">
        <f t="shared" si="1"/>
        <v>0</v>
      </c>
      <c r="N53" s="46"/>
      <c r="O53" s="39">
        <f t="shared" si="1"/>
        <v>0</v>
      </c>
      <c r="P53" s="46"/>
      <c r="Q53" s="39">
        <f t="shared" si="1"/>
        <v>0</v>
      </c>
    </row>
    <row r="54" spans="1:17" ht="14.5" x14ac:dyDescent="0.35">
      <c r="A54" s="105"/>
      <c r="B54" s="95"/>
      <c r="C54" s="95"/>
      <c r="D54" s="95" t="s">
        <v>56</v>
      </c>
      <c r="E54" s="95"/>
      <c r="F54" s="95"/>
      <c r="G54" s="95"/>
      <c r="H54" s="152"/>
      <c r="I54" s="45">
        <v>0</v>
      </c>
      <c r="J54" s="152"/>
      <c r="K54" s="39">
        <f>ROUND(I54*(1+$A$50),0)</f>
        <v>0</v>
      </c>
      <c r="L54" s="153"/>
      <c r="M54" s="39">
        <f>ROUND(K54*(1+$A$50),0)</f>
        <v>0</v>
      </c>
      <c r="N54" s="154"/>
      <c r="O54" s="39">
        <f t="shared" si="1"/>
        <v>0</v>
      </c>
      <c r="P54" s="155"/>
      <c r="Q54" s="39">
        <f t="shared" si="1"/>
        <v>0</v>
      </c>
    </row>
    <row r="55" spans="1:17" ht="14.5" x14ac:dyDescent="0.35">
      <c r="A55" s="105"/>
      <c r="B55" s="95"/>
      <c r="C55" s="95"/>
      <c r="D55" s="95" t="s">
        <v>33</v>
      </c>
      <c r="E55" s="95"/>
      <c r="F55" s="95"/>
      <c r="G55" s="95"/>
      <c r="H55" s="152"/>
      <c r="I55" s="45">
        <v>0</v>
      </c>
      <c r="J55" s="152"/>
      <c r="K55" s="39">
        <f t="shared" si="1"/>
        <v>0</v>
      </c>
      <c r="L55" s="153"/>
      <c r="M55" s="39">
        <f t="shared" si="1"/>
        <v>0</v>
      </c>
      <c r="N55" s="154"/>
      <c r="O55" s="39">
        <f t="shared" si="1"/>
        <v>0</v>
      </c>
      <c r="P55" s="155"/>
      <c r="Q55" s="39">
        <f t="shared" si="1"/>
        <v>0</v>
      </c>
    </row>
    <row r="56" spans="1:17" ht="14.5" x14ac:dyDescent="0.35">
      <c r="A56" s="105"/>
      <c r="B56" s="95"/>
      <c r="C56" s="95"/>
      <c r="D56" s="95" t="s">
        <v>36</v>
      </c>
      <c r="E56" s="95"/>
      <c r="F56" s="95"/>
      <c r="G56" s="95"/>
      <c r="H56" s="152"/>
      <c r="I56" s="45">
        <v>0</v>
      </c>
      <c r="J56" s="152"/>
      <c r="K56" s="39">
        <f t="shared" si="1"/>
        <v>0</v>
      </c>
      <c r="L56" s="153"/>
      <c r="M56" s="39">
        <f t="shared" si="1"/>
        <v>0</v>
      </c>
      <c r="N56" s="154"/>
      <c r="O56" s="39">
        <f t="shared" si="1"/>
        <v>0</v>
      </c>
      <c r="P56" s="155"/>
      <c r="Q56" s="39">
        <f t="shared" si="1"/>
        <v>0</v>
      </c>
    </row>
    <row r="57" spans="1:17" ht="14.5" x14ac:dyDescent="0.35">
      <c r="A57" s="105"/>
      <c r="B57" s="95"/>
      <c r="C57" s="95"/>
      <c r="D57" s="95" t="s">
        <v>32</v>
      </c>
      <c r="E57" s="95"/>
      <c r="F57" s="95"/>
      <c r="G57" s="95"/>
      <c r="H57" s="152"/>
      <c r="I57" s="45">
        <v>0</v>
      </c>
      <c r="J57" s="152"/>
      <c r="K57" s="39">
        <f t="shared" si="1"/>
        <v>0</v>
      </c>
      <c r="L57" s="153"/>
      <c r="M57" s="39">
        <f t="shared" si="1"/>
        <v>0</v>
      </c>
      <c r="N57" s="154"/>
      <c r="O57" s="39">
        <f t="shared" si="1"/>
        <v>0</v>
      </c>
      <c r="P57" s="155"/>
      <c r="Q57" s="39">
        <f t="shared" si="1"/>
        <v>0</v>
      </c>
    </row>
    <row r="58" spans="1:17" ht="14.5" x14ac:dyDescent="0.35">
      <c r="A58" s="105"/>
      <c r="B58" s="95"/>
      <c r="C58" s="95"/>
      <c r="D58" s="95" t="s">
        <v>63</v>
      </c>
      <c r="E58" s="95"/>
      <c r="F58" s="95"/>
      <c r="G58" s="95"/>
      <c r="H58" s="152"/>
      <c r="I58" s="45">
        <v>0</v>
      </c>
      <c r="J58" s="156"/>
      <c r="K58" s="39">
        <f>ROUND(I58*(1+$A$50),0)</f>
        <v>0</v>
      </c>
      <c r="L58" s="153"/>
      <c r="M58" s="39">
        <f>ROUND(K58*(1+$A$50),0)</f>
        <v>0</v>
      </c>
      <c r="N58" s="154"/>
      <c r="O58" s="39">
        <f>ROUND(M58*(1+$A$50),0)</f>
        <v>0</v>
      </c>
      <c r="P58" s="155"/>
      <c r="Q58" s="39">
        <f>ROUND(O58*(1+$A$50),0)</f>
        <v>0</v>
      </c>
    </row>
    <row r="59" spans="1:17" ht="14.5" x14ac:dyDescent="0.35">
      <c r="A59" s="147"/>
      <c r="B59" s="157"/>
      <c r="C59" s="158" t="s">
        <v>25</v>
      </c>
      <c r="D59" s="157"/>
      <c r="E59" s="157"/>
      <c r="F59" s="157"/>
      <c r="G59" s="146"/>
      <c r="H59" s="48"/>
      <c r="I59" s="49">
        <f>SUM(I51:I58)</f>
        <v>0</v>
      </c>
      <c r="J59" s="50"/>
      <c r="K59" s="51">
        <f>SUM(K51:K58)</f>
        <v>0</v>
      </c>
      <c r="L59" s="48"/>
      <c r="M59" s="51">
        <f>SUM(M51:M58)</f>
        <v>0</v>
      </c>
      <c r="N59" s="48"/>
      <c r="O59" s="51">
        <f>SUM(O51:O58)</f>
        <v>0</v>
      </c>
      <c r="P59" s="159"/>
      <c r="Q59" s="51">
        <f>SUM(Q51:Q58)</f>
        <v>0</v>
      </c>
    </row>
    <row r="60" spans="1:17" ht="15" customHeight="1" x14ac:dyDescent="0.35">
      <c r="A60" s="160"/>
      <c r="B60" s="112" t="s">
        <v>26</v>
      </c>
      <c r="C60" s="112"/>
      <c r="D60" s="112"/>
      <c r="E60" s="112"/>
      <c r="F60" s="112"/>
      <c r="G60" s="112"/>
      <c r="H60" s="52"/>
      <c r="I60" s="20">
        <f>I49+I59</f>
        <v>0</v>
      </c>
      <c r="J60" s="53"/>
      <c r="K60" s="20">
        <f>K49+K59</f>
        <v>0</v>
      </c>
      <c r="L60" s="52"/>
      <c r="M60" s="20">
        <f>M49+M59</f>
        <v>0</v>
      </c>
      <c r="N60" s="52"/>
      <c r="O60" s="20">
        <f>O49+O59</f>
        <v>0</v>
      </c>
      <c r="P60" s="137"/>
      <c r="Q60" s="20">
        <f>Q49+Q59</f>
        <v>0</v>
      </c>
    </row>
    <row r="61" spans="1:17" ht="6" customHeight="1" x14ac:dyDescent="0.35">
      <c r="A61" s="105"/>
      <c r="B61" s="95"/>
      <c r="C61" s="95"/>
      <c r="D61" s="95"/>
      <c r="E61" s="95"/>
      <c r="F61" s="95"/>
      <c r="G61" s="95"/>
      <c r="H61" s="54"/>
      <c r="I61" s="10"/>
      <c r="J61" s="55"/>
      <c r="K61" s="10"/>
      <c r="L61" s="54"/>
      <c r="M61" s="10"/>
      <c r="N61" s="54"/>
      <c r="O61" s="10"/>
      <c r="P61" s="135"/>
      <c r="Q61" s="10"/>
    </row>
    <row r="62" spans="1:17" ht="15" customHeight="1" x14ac:dyDescent="0.35">
      <c r="A62" s="161" t="s">
        <v>18</v>
      </c>
      <c r="B62" s="162"/>
      <c r="C62" s="162"/>
      <c r="D62" s="162"/>
      <c r="E62" s="162"/>
      <c r="F62" s="162"/>
      <c r="G62" s="162"/>
      <c r="H62" s="56"/>
      <c r="I62" s="57">
        <f>+I24+I60</f>
        <v>0</v>
      </c>
      <c r="J62" s="58"/>
      <c r="K62" s="57">
        <f>+K24+K60</f>
        <v>0</v>
      </c>
      <c r="L62" s="56"/>
      <c r="M62" s="57">
        <f>+M24+M60</f>
        <v>0</v>
      </c>
      <c r="N62" s="56"/>
      <c r="O62" s="57">
        <f>+O24+O60</f>
        <v>0</v>
      </c>
      <c r="P62" s="163"/>
      <c r="Q62" s="57">
        <f>+Q24+Q60</f>
        <v>0</v>
      </c>
    </row>
    <row r="63" spans="1:17" ht="9" customHeight="1" x14ac:dyDescent="0.35">
      <c r="A63" s="162"/>
      <c r="B63" s="162"/>
      <c r="C63" s="162"/>
      <c r="D63" s="162"/>
      <c r="E63" s="162"/>
      <c r="F63" s="162"/>
      <c r="G63" s="162"/>
      <c r="H63" s="58"/>
      <c r="I63" s="59"/>
      <c r="J63" s="58"/>
      <c r="K63" s="59"/>
      <c r="L63" s="58"/>
      <c r="M63" s="59"/>
      <c r="N63" s="58"/>
      <c r="O63" s="59"/>
      <c r="P63" s="164"/>
      <c r="Q63" s="59"/>
    </row>
    <row r="64" spans="1:17" ht="15" hidden="1" customHeight="1" x14ac:dyDescent="0.35">
      <c r="A64" s="99" t="s">
        <v>19</v>
      </c>
      <c r="B64" s="100"/>
      <c r="C64" s="100"/>
      <c r="D64" s="100"/>
      <c r="E64" s="100"/>
      <c r="F64" s="100"/>
      <c r="G64" s="100"/>
      <c r="H64" s="60" t="s">
        <v>16</v>
      </c>
      <c r="I64" s="61" t="s">
        <v>14</v>
      </c>
      <c r="J64" s="62" t="s">
        <v>16</v>
      </c>
      <c r="K64" s="61" t="s">
        <v>14</v>
      </c>
      <c r="L64" s="60" t="s">
        <v>16</v>
      </c>
      <c r="M64" s="61" t="s">
        <v>14</v>
      </c>
      <c r="N64" s="60" t="s">
        <v>16</v>
      </c>
      <c r="O64" s="61" t="s">
        <v>14</v>
      </c>
      <c r="P64" s="165" t="s">
        <v>16</v>
      </c>
      <c r="Q64" s="61" t="s">
        <v>14</v>
      </c>
    </row>
    <row r="65" spans="1:18" ht="6" hidden="1" customHeight="1" x14ac:dyDescent="0.35">
      <c r="A65" s="166"/>
      <c r="B65" s="120"/>
      <c r="C65" s="120"/>
      <c r="D65" s="120"/>
      <c r="E65" s="120"/>
      <c r="F65" s="120"/>
      <c r="G65" s="120"/>
      <c r="H65" s="167"/>
      <c r="I65" s="168"/>
      <c r="J65" s="167"/>
      <c r="K65" s="168"/>
      <c r="L65" s="167"/>
      <c r="M65" s="168"/>
      <c r="N65" s="167"/>
      <c r="O65" s="168"/>
      <c r="P65" s="167"/>
      <c r="Q65" s="168"/>
    </row>
    <row r="66" spans="1:18" ht="14.5" hidden="1" x14ac:dyDescent="0.35">
      <c r="A66" s="166"/>
      <c r="B66" s="170" t="s">
        <v>21</v>
      </c>
      <c r="C66" s="120"/>
      <c r="D66" s="120"/>
      <c r="E66" s="120"/>
      <c r="F66" s="120"/>
      <c r="G66" s="120"/>
      <c r="H66" s="167"/>
      <c r="I66" s="168"/>
      <c r="J66" s="167"/>
      <c r="K66" s="168"/>
      <c r="L66" s="167"/>
      <c r="M66" s="168"/>
      <c r="N66" s="167"/>
      <c r="O66" s="168"/>
      <c r="P66" s="167"/>
      <c r="Q66" s="168"/>
    </row>
    <row r="67" spans="1:18" ht="14.5" hidden="1" x14ac:dyDescent="0.35">
      <c r="A67" s="166"/>
      <c r="B67" s="120" t="s">
        <v>68</v>
      </c>
      <c r="D67" s="120"/>
      <c r="E67" s="120"/>
      <c r="G67" s="120"/>
      <c r="H67" s="171"/>
      <c r="I67" s="63">
        <v>0</v>
      </c>
      <c r="J67" s="171"/>
      <c r="K67" s="63">
        <v>0</v>
      </c>
      <c r="L67" s="171"/>
      <c r="M67" s="63">
        <v>0</v>
      </c>
      <c r="N67" s="171"/>
      <c r="O67" s="63">
        <v>0</v>
      </c>
      <c r="P67" s="171"/>
      <c r="Q67" s="63">
        <v>0</v>
      </c>
    </row>
    <row r="68" spans="1:18" ht="14.5" hidden="1" x14ac:dyDescent="0.35">
      <c r="A68" s="105"/>
      <c r="B68" s="95" t="s">
        <v>69</v>
      </c>
      <c r="E68" s="95"/>
      <c r="G68" s="64"/>
      <c r="H68" s="172"/>
      <c r="I68" s="31">
        <v>0</v>
      </c>
      <c r="J68" s="173"/>
      <c r="K68" s="39">
        <f>ROUND(I68*(1+$A$72),0)</f>
        <v>0</v>
      </c>
      <c r="L68" s="173"/>
      <c r="M68" s="39">
        <f>ROUND(K68*(1+$A$72),0)</f>
        <v>0</v>
      </c>
      <c r="N68" s="172"/>
      <c r="O68" s="39">
        <f>ROUND(M68*(1+$A$72),0)</f>
        <v>0</v>
      </c>
      <c r="P68" s="174"/>
      <c r="Q68" s="39">
        <f>ROUND(O68*(1+$A$72),0)</f>
        <v>0</v>
      </c>
    </row>
    <row r="69" spans="1:18" ht="6" hidden="1" customHeight="1" x14ac:dyDescent="0.35">
      <c r="A69" s="166"/>
      <c r="B69" s="120"/>
      <c r="C69" s="175"/>
      <c r="D69" s="176"/>
      <c r="E69" s="176"/>
      <c r="F69" s="176"/>
      <c r="G69" s="176"/>
      <c r="H69" s="177"/>
      <c r="I69" s="63"/>
      <c r="J69" s="178"/>
      <c r="K69" s="63"/>
      <c r="L69" s="179"/>
      <c r="M69" s="63"/>
      <c r="N69" s="179"/>
      <c r="O69" s="63"/>
      <c r="P69" s="179"/>
      <c r="Q69" s="63"/>
    </row>
    <row r="70" spans="1:18" ht="14.5" hidden="1" x14ac:dyDescent="0.35">
      <c r="A70" s="166"/>
      <c r="B70" s="170" t="s">
        <v>22</v>
      </c>
      <c r="C70" s="120"/>
      <c r="D70" s="120"/>
      <c r="E70" s="120"/>
      <c r="F70" s="120"/>
      <c r="G70" s="120"/>
      <c r="H70" s="180"/>
      <c r="I70" s="65"/>
      <c r="J70" s="180"/>
      <c r="K70" s="65"/>
      <c r="L70" s="180"/>
      <c r="M70" s="65"/>
      <c r="N70" s="180"/>
      <c r="O70" s="65"/>
      <c r="P70" s="180"/>
      <c r="Q70" s="65"/>
    </row>
    <row r="71" spans="1:18" ht="14.5" hidden="1" x14ac:dyDescent="0.35">
      <c r="A71" s="166"/>
      <c r="B71" s="120" t="s">
        <v>71</v>
      </c>
      <c r="C71" s="120"/>
      <c r="D71" s="120"/>
      <c r="E71" s="120"/>
      <c r="F71" s="120"/>
      <c r="G71" s="181">
        <v>0.54</v>
      </c>
      <c r="H71" s="182">
        <f>G71</f>
        <v>0.54</v>
      </c>
      <c r="I71" s="63">
        <f>H71*I12</f>
        <v>0</v>
      </c>
      <c r="J71" s="182">
        <f>H71+0.5%</f>
        <v>0.54500000000000004</v>
      </c>
      <c r="K71" s="63">
        <f>J71*K12</f>
        <v>0</v>
      </c>
      <c r="L71" s="182">
        <f>J71</f>
        <v>0.54500000000000004</v>
      </c>
      <c r="M71" s="63">
        <f>L71*M12</f>
        <v>0</v>
      </c>
      <c r="N71" s="182">
        <f>L71</f>
        <v>0.54500000000000004</v>
      </c>
      <c r="O71" s="63">
        <f>N71*O12</f>
        <v>0</v>
      </c>
      <c r="P71" s="182">
        <f>N71</f>
        <v>0.54500000000000004</v>
      </c>
      <c r="Q71" s="63">
        <f>P71*Q12</f>
        <v>0</v>
      </c>
    </row>
    <row r="72" spans="1:18" ht="14.5" hidden="1" x14ac:dyDescent="0.35">
      <c r="A72" s="166"/>
      <c r="B72" s="120"/>
      <c r="C72" s="120" t="s">
        <v>72</v>
      </c>
      <c r="D72" s="120"/>
      <c r="E72" s="120"/>
      <c r="F72" s="120"/>
      <c r="G72" s="181">
        <v>0.26</v>
      </c>
      <c r="H72" s="182">
        <f>G72</f>
        <v>0.26</v>
      </c>
      <c r="I72" s="66"/>
      <c r="J72" s="182">
        <f>H72+0.5%</f>
        <v>0.26500000000000001</v>
      </c>
      <c r="K72" s="66"/>
      <c r="L72" s="182">
        <f>J72</f>
        <v>0.26500000000000001</v>
      </c>
      <c r="M72" s="66"/>
      <c r="N72" s="182">
        <f>L72</f>
        <v>0.26500000000000001</v>
      </c>
      <c r="O72" s="66"/>
      <c r="P72" s="182">
        <f>N72</f>
        <v>0.26500000000000001</v>
      </c>
      <c r="Q72" s="66"/>
    </row>
    <row r="73" spans="1:18" ht="14.5" hidden="1" x14ac:dyDescent="0.35">
      <c r="A73" s="105"/>
      <c r="B73" s="95"/>
      <c r="C73" s="95" t="s">
        <v>62</v>
      </c>
      <c r="E73" s="95"/>
      <c r="F73" s="95"/>
      <c r="G73" s="64"/>
      <c r="H73" s="152"/>
      <c r="I73" s="31">
        <v>0</v>
      </c>
      <c r="J73" s="156"/>
      <c r="K73" s="39">
        <f>ROUND(I73,0)</f>
        <v>0</v>
      </c>
      <c r="L73" s="153"/>
      <c r="M73" s="39">
        <f>ROUND(K73,0)</f>
        <v>0</v>
      </c>
      <c r="N73" s="154"/>
      <c r="O73" s="39">
        <f>ROUND(M73,0)</f>
        <v>0</v>
      </c>
      <c r="P73" s="155"/>
      <c r="Q73" s="39">
        <f>ROUND(O73,0)</f>
        <v>0</v>
      </c>
    </row>
    <row r="74" spans="1:18" ht="6" hidden="1" customHeight="1" x14ac:dyDescent="0.35">
      <c r="A74" s="166"/>
      <c r="B74" s="120"/>
      <c r="C74" s="120"/>
      <c r="D74" s="120"/>
      <c r="E74" s="120"/>
      <c r="F74" s="120"/>
      <c r="G74" s="120"/>
      <c r="H74" s="183"/>
      <c r="I74" s="66"/>
      <c r="J74" s="183"/>
      <c r="K74" s="66"/>
      <c r="L74" s="183"/>
      <c r="M74" s="66"/>
      <c r="N74" s="183"/>
      <c r="O74" s="66"/>
      <c r="P74" s="183"/>
      <c r="Q74" s="66"/>
    </row>
    <row r="75" spans="1:18" ht="20.25" hidden="1" customHeight="1" x14ac:dyDescent="0.35">
      <c r="A75" s="161" t="s">
        <v>20</v>
      </c>
      <c r="B75" s="184"/>
      <c r="C75" s="185"/>
      <c r="D75" s="185"/>
      <c r="E75" s="185"/>
      <c r="F75" s="185"/>
      <c r="G75" s="185"/>
      <c r="H75" s="186"/>
      <c r="I75" s="57">
        <f>SUM(I67:I73)</f>
        <v>0</v>
      </c>
      <c r="J75" s="187"/>
      <c r="K75" s="57">
        <f>SUM(K67:K73)</f>
        <v>0</v>
      </c>
      <c r="L75" s="188"/>
      <c r="M75" s="57">
        <f>SUM(M67:M73)</f>
        <v>0</v>
      </c>
      <c r="N75" s="188"/>
      <c r="O75" s="57">
        <f>SUM(O67:O73)</f>
        <v>0</v>
      </c>
      <c r="P75" s="188"/>
      <c r="Q75" s="57">
        <f>SUM(Q67:Q73)</f>
        <v>0</v>
      </c>
    </row>
    <row r="76" spans="1:18" ht="14.5" x14ac:dyDescent="0.35">
      <c r="A76" s="184"/>
      <c r="B76" s="184"/>
      <c r="C76" s="185"/>
      <c r="D76" s="185"/>
      <c r="E76" s="185"/>
      <c r="F76" s="185"/>
      <c r="G76" s="185"/>
      <c r="H76" s="162"/>
      <c r="I76" s="67"/>
      <c r="J76" s="187"/>
      <c r="K76" s="67"/>
      <c r="L76" s="187"/>
      <c r="M76" s="67"/>
      <c r="N76" s="187"/>
      <c r="O76" s="67"/>
      <c r="P76" s="187"/>
      <c r="Q76" s="67"/>
    </row>
    <row r="77" spans="1:18" ht="18.75" customHeight="1" x14ac:dyDescent="0.35">
      <c r="A77" s="189" t="s">
        <v>23</v>
      </c>
      <c r="B77" s="190"/>
      <c r="C77" s="190"/>
      <c r="D77" s="190"/>
      <c r="E77" s="190"/>
      <c r="F77" s="190"/>
      <c r="G77" s="190"/>
      <c r="H77" s="189"/>
      <c r="I77" s="68">
        <f>I62+I75</f>
        <v>0</v>
      </c>
      <c r="J77" s="189"/>
      <c r="K77" s="68">
        <f>K62+K75</f>
        <v>0</v>
      </c>
      <c r="L77" s="189"/>
      <c r="M77" s="68">
        <f>M62+M75</f>
        <v>0</v>
      </c>
      <c r="N77" s="189"/>
      <c r="O77" s="68">
        <f>O62+O75</f>
        <v>0</v>
      </c>
      <c r="P77" s="189"/>
      <c r="Q77" s="68">
        <f>Q62+Q75</f>
        <v>0</v>
      </c>
    </row>
    <row r="78" spans="1:18" ht="6" customHeight="1" x14ac:dyDescent="0.35">
      <c r="A78" s="191"/>
      <c r="B78" s="192"/>
      <c r="C78" s="192"/>
      <c r="D78" s="192"/>
      <c r="E78" s="192"/>
      <c r="F78" s="192"/>
      <c r="G78" s="192"/>
      <c r="H78" s="191"/>
      <c r="I78" s="69"/>
      <c r="J78" s="192"/>
      <c r="K78" s="69"/>
      <c r="L78" s="191"/>
      <c r="M78" s="69"/>
      <c r="N78" s="192"/>
      <c r="O78" s="69"/>
      <c r="P78" s="191"/>
      <c r="Q78" s="69"/>
    </row>
    <row r="79" spans="1:18" s="199" customFormat="1" ht="14.5" x14ac:dyDescent="0.3">
      <c r="A79" s="193" t="s">
        <v>45</v>
      </c>
      <c r="B79" s="194"/>
      <c r="C79" s="194"/>
      <c r="D79" s="194"/>
      <c r="E79" s="194"/>
      <c r="F79" s="194"/>
      <c r="G79" s="194"/>
      <c r="H79" s="195"/>
      <c r="I79" s="70">
        <f>I18-I77</f>
        <v>0</v>
      </c>
      <c r="J79" s="196"/>
      <c r="K79" s="70">
        <f>K18-K77</f>
        <v>0</v>
      </c>
      <c r="L79" s="197"/>
      <c r="M79" s="70">
        <f>M18-M77</f>
        <v>0</v>
      </c>
      <c r="N79" s="196"/>
      <c r="O79" s="70">
        <f>O18-O77</f>
        <v>0</v>
      </c>
      <c r="P79" s="197"/>
      <c r="Q79" s="70">
        <f>Q18-Q77</f>
        <v>0</v>
      </c>
      <c r="R79" s="198"/>
    </row>
    <row r="80" spans="1:18" s="199" customFormat="1" ht="5.4" customHeight="1" x14ac:dyDescent="0.3">
      <c r="A80" s="200"/>
      <c r="B80" s="201"/>
      <c r="C80" s="201"/>
      <c r="D80" s="201"/>
      <c r="E80" s="201"/>
      <c r="F80" s="201"/>
      <c r="G80" s="201"/>
      <c r="H80" s="202"/>
      <c r="I80" s="203"/>
      <c r="J80" s="204"/>
      <c r="K80" s="203"/>
      <c r="L80" s="204"/>
      <c r="M80" s="203"/>
      <c r="N80" s="204"/>
      <c r="O80" s="203"/>
      <c r="P80" s="204"/>
      <c r="Q80" s="203"/>
      <c r="R80" s="198"/>
    </row>
    <row r="81" spans="1:18" s="206" customFormat="1" ht="10.25" customHeight="1" x14ac:dyDescent="0.25">
      <c r="A81" s="231" t="s">
        <v>59</v>
      </c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05"/>
    </row>
    <row r="82" spans="1:18" s="206" customFormat="1" ht="14.5" x14ac:dyDescent="0.35">
      <c r="A82" s="207">
        <v>1</v>
      </c>
      <c r="B82" s="208" t="s">
        <v>116</v>
      </c>
      <c r="C82" s="209"/>
      <c r="D82" s="209"/>
      <c r="E82" s="209"/>
      <c r="F82" s="209"/>
      <c r="G82" s="209"/>
      <c r="H82" s="208"/>
      <c r="I82" s="210"/>
      <c r="J82" s="210"/>
      <c r="K82" s="210"/>
      <c r="L82" s="210"/>
      <c r="M82" s="210"/>
      <c r="N82" s="210"/>
      <c r="O82" s="210"/>
      <c r="P82" s="210"/>
      <c r="Q82" s="210"/>
      <c r="R82" s="205"/>
    </row>
    <row r="83" spans="1:18" s="206" customFormat="1" ht="14.5" x14ac:dyDescent="0.35">
      <c r="A83" s="207">
        <v>2</v>
      </c>
      <c r="B83" s="208" t="str">
        <f>"Assumes an annual "&amp; TEXT(A25*100,"0%")&amp; " increase in compensation costs, based on merit and benefit increases."</f>
        <v>Assumes an annual 0% increase in compensation costs, based on merit and benefit increases.</v>
      </c>
      <c r="C83" s="209"/>
      <c r="D83" s="209"/>
      <c r="E83" s="209"/>
      <c r="F83" s="209"/>
      <c r="G83" s="209"/>
      <c r="H83" s="208"/>
      <c r="I83" s="210"/>
      <c r="J83" s="210"/>
      <c r="K83" s="210"/>
      <c r="L83" s="210"/>
      <c r="M83" s="210"/>
      <c r="N83" s="210"/>
      <c r="O83" s="210"/>
      <c r="P83" s="210"/>
      <c r="Q83" s="210"/>
      <c r="R83" s="205"/>
    </row>
    <row r="84" spans="1:18" s="206" customFormat="1" ht="14.5" x14ac:dyDescent="0.35">
      <c r="A84" s="207">
        <v>3</v>
      </c>
      <c r="B84" s="208" t="str">
        <f>"Assumes an annual " &amp; TEXT(A50,"0%") &amp; " increase in operating expenses."</f>
        <v>Assumes an annual 3% increase in operating expenses.</v>
      </c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5"/>
    </row>
    <row r="85" spans="1:18" s="206" customFormat="1" ht="14.5" x14ac:dyDescent="0.35">
      <c r="A85" s="207" t="s">
        <v>73</v>
      </c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5"/>
    </row>
    <row r="87" spans="1:18" x14ac:dyDescent="0.3">
      <c r="F87" s="211"/>
    </row>
    <row r="88" spans="1:18" x14ac:dyDescent="0.3">
      <c r="F88" s="211"/>
    </row>
    <row r="89" spans="1:18" x14ac:dyDescent="0.3">
      <c r="F89" s="211"/>
    </row>
  </sheetData>
  <mergeCells count="1">
    <mergeCell ref="A81:Q81"/>
  </mergeCells>
  <dataValidations count="1">
    <dataValidation allowBlank="1" showInputMessage="1" showErrorMessage="1" promptTitle="Hourly Workers" sqref="F49:G49" xr:uid="{9F7CF2DC-32BC-4E63-87FD-D65D514CCFB0}"/>
  </dataValidations>
  <printOptions horizontalCentered="1"/>
  <pageMargins left="0.5" right="0.5" top="0.5" bottom="0.5" header="0.25" footer="0.25"/>
  <pageSetup scale="58" orientation="portrait" r:id="rId1"/>
  <headerFooter>
    <oddHeader>&amp;C1x (General Fund)</oddHeader>
    <oddFooter>&amp;L&amp;"Calibri,Regular"&amp;F</oddFooter>
  </headerFooter>
  <rowBreaks count="1" manualBreakCount="1">
    <brk id="6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16A2-8169-4619-9612-0EED5A5374C3}">
  <sheetPr>
    <tabColor theme="6" tint="0.59999389629810485"/>
    <pageSetUpPr fitToPage="1"/>
  </sheetPr>
  <dimension ref="A1:R88"/>
  <sheetViews>
    <sheetView zoomScaleNormal="100" zoomScaleSheetLayoutView="100" workbookViewId="0"/>
  </sheetViews>
  <sheetFormatPr defaultColWidth="9.08984375" defaultRowHeight="13" x14ac:dyDescent="0.3"/>
  <cols>
    <col min="1" max="1" width="5" style="169" customWidth="1"/>
    <col min="2" max="5" width="2.6328125" style="169" customWidth="1"/>
    <col min="6" max="6" width="46.36328125" style="169" customWidth="1"/>
    <col min="7" max="7" width="15" style="169" customWidth="1"/>
    <col min="8" max="8" width="5.6328125" style="169" customWidth="1"/>
    <col min="9" max="9" width="11.54296875" style="169" customWidth="1"/>
    <col min="10" max="10" width="5.6328125" style="169" customWidth="1"/>
    <col min="11" max="11" width="11.453125" style="169" customWidth="1"/>
    <col min="12" max="12" width="5.6328125" style="169" customWidth="1"/>
    <col min="13" max="13" width="10.54296875" style="169" customWidth="1"/>
    <col min="14" max="14" width="5.6328125" style="169" customWidth="1"/>
    <col min="15" max="15" width="11.08984375" style="169" customWidth="1"/>
    <col min="16" max="16" width="5.6328125" style="169" customWidth="1"/>
    <col min="17" max="17" width="11.08984375" style="169" customWidth="1"/>
    <col min="18" max="18" width="23" style="93" bestFit="1" customWidth="1"/>
    <col min="19" max="16384" width="9.08984375" style="169"/>
  </cols>
  <sheetData>
    <row r="1" spans="1:17" ht="15" customHeight="1" x14ac:dyDescent="0.35">
      <c r="A1" s="89" t="str">
        <f>'1. Rollup-All Funds'!A1</f>
        <v>[Enter Center Name here]</v>
      </c>
      <c r="B1" s="90"/>
      <c r="C1" s="90"/>
      <c r="D1" s="90"/>
      <c r="E1" s="90"/>
      <c r="F1" s="90"/>
      <c r="G1" s="90"/>
      <c r="H1" s="91" t="s">
        <v>0</v>
      </c>
      <c r="I1" s="92"/>
      <c r="J1" s="91" t="s">
        <v>1</v>
      </c>
      <c r="K1" s="92"/>
      <c r="L1" s="91" t="s">
        <v>2</v>
      </c>
      <c r="M1" s="92"/>
      <c r="N1" s="91" t="s">
        <v>3</v>
      </c>
      <c r="O1" s="92"/>
      <c r="P1" s="91" t="s">
        <v>4</v>
      </c>
      <c r="Q1" s="92"/>
    </row>
    <row r="2" spans="1:17" ht="15" customHeight="1" x14ac:dyDescent="0.35">
      <c r="A2" s="94" t="str">
        <f>'1. Rollup-All Funds'!A2</f>
        <v>FIVE-YEAR FINANCIAL PLAN - ESTIMATED REVENUES and EXPENSES</v>
      </c>
      <c r="B2" s="95"/>
      <c r="C2" s="95"/>
      <c r="D2" s="95"/>
      <c r="E2" s="95"/>
      <c r="F2" s="95"/>
      <c r="G2" s="95"/>
      <c r="H2" s="96" t="str">
        <f>'1. Rollup-All Funds'!H2</f>
        <v>FY 2021-22 Actuals</v>
      </c>
      <c r="I2" s="97"/>
      <c r="J2" s="98" t="str">
        <f>'1. Rollup-All Funds'!J2</f>
        <v>Projection</v>
      </c>
      <c r="K2" s="97"/>
      <c r="L2" s="98" t="str">
        <f>'1. Rollup-All Funds'!L2</f>
        <v>Projection</v>
      </c>
      <c r="M2" s="97"/>
      <c r="N2" s="98" t="str">
        <f>'1. Rollup-All Funds'!N2</f>
        <v>Projection</v>
      </c>
      <c r="O2" s="97"/>
      <c r="P2" s="98" t="str">
        <f>'1. Rollup-All Funds'!P2</f>
        <v>Projection</v>
      </c>
      <c r="Q2" s="97"/>
    </row>
    <row r="3" spans="1:17" ht="14.5" x14ac:dyDescent="0.35">
      <c r="A3" s="99" t="s">
        <v>5</v>
      </c>
      <c r="B3" s="100"/>
      <c r="C3" s="100"/>
      <c r="D3" s="100"/>
      <c r="E3" s="100"/>
      <c r="F3" s="100"/>
      <c r="G3" s="100"/>
      <c r="H3" s="101"/>
      <c r="I3" s="102"/>
      <c r="J3" s="103"/>
      <c r="K3" s="103"/>
      <c r="L3" s="104"/>
      <c r="M3" s="102"/>
      <c r="N3" s="104"/>
      <c r="O3" s="102"/>
      <c r="P3" s="104"/>
      <c r="Q3" s="102"/>
    </row>
    <row r="4" spans="1:17" ht="15" customHeight="1" x14ac:dyDescent="0.35">
      <c r="A4" s="105"/>
      <c r="B4" s="106" t="s">
        <v>6</v>
      </c>
      <c r="C4" s="95"/>
      <c r="D4" s="95"/>
      <c r="E4" s="95"/>
      <c r="F4" s="95"/>
      <c r="G4" s="95"/>
      <c r="H4" s="105"/>
      <c r="I4" s="107"/>
      <c r="J4" s="108"/>
      <c r="K4" s="108"/>
      <c r="L4" s="109"/>
      <c r="M4" s="107"/>
      <c r="N4" s="109"/>
      <c r="O4" s="107"/>
      <c r="P4" s="109"/>
      <c r="Q4" s="107"/>
    </row>
    <row r="5" spans="1:17" ht="14.5" x14ac:dyDescent="0.35">
      <c r="A5" s="105"/>
      <c r="B5" s="95"/>
      <c r="C5" s="95" t="s">
        <v>47</v>
      </c>
      <c r="D5" s="95"/>
      <c r="E5" s="95"/>
      <c r="F5" s="95"/>
      <c r="G5" s="95"/>
      <c r="H5" s="9"/>
      <c r="I5" s="10"/>
      <c r="J5" s="11"/>
      <c r="K5" s="10"/>
      <c r="L5" s="12"/>
      <c r="M5" s="10"/>
      <c r="N5" s="12"/>
      <c r="O5" s="10"/>
      <c r="P5" s="12"/>
      <c r="Q5" s="10"/>
    </row>
    <row r="6" spans="1:17" ht="14.5" x14ac:dyDescent="0.35">
      <c r="A6" s="105"/>
      <c r="B6" s="95"/>
      <c r="C6" s="95"/>
      <c r="D6" s="110" t="s">
        <v>38</v>
      </c>
      <c r="E6" s="95"/>
      <c r="F6" s="95"/>
      <c r="G6" s="95"/>
      <c r="H6" s="9"/>
      <c r="I6" s="71">
        <v>0</v>
      </c>
      <c r="J6" s="14"/>
      <c r="K6" s="71">
        <v>0</v>
      </c>
      <c r="L6" s="15"/>
      <c r="M6" s="71">
        <v>0</v>
      </c>
      <c r="N6" s="15"/>
      <c r="O6" s="71">
        <v>0</v>
      </c>
      <c r="P6" s="15"/>
      <c r="Q6" s="71">
        <v>0</v>
      </c>
    </row>
    <row r="7" spans="1:17" ht="14.5" x14ac:dyDescent="0.35">
      <c r="A7" s="105"/>
      <c r="B7" s="95"/>
      <c r="C7" s="95"/>
      <c r="D7" s="110" t="s">
        <v>39</v>
      </c>
      <c r="E7" s="95"/>
      <c r="F7" s="95"/>
      <c r="G7" s="95"/>
      <c r="H7" s="9"/>
      <c r="I7" s="71">
        <v>0</v>
      </c>
      <c r="J7" s="14"/>
      <c r="K7" s="71">
        <v>0</v>
      </c>
      <c r="L7" s="15"/>
      <c r="M7" s="71">
        <v>0</v>
      </c>
      <c r="N7" s="15"/>
      <c r="O7" s="71">
        <v>0</v>
      </c>
      <c r="P7" s="15"/>
      <c r="Q7" s="71">
        <v>0</v>
      </c>
    </row>
    <row r="8" spans="1:17" ht="14.5" x14ac:dyDescent="0.35">
      <c r="A8" s="105"/>
      <c r="B8" s="95"/>
      <c r="C8" s="95" t="s">
        <v>46</v>
      </c>
      <c r="D8" s="110"/>
      <c r="E8" s="95"/>
      <c r="F8" s="95"/>
      <c r="G8" s="95"/>
      <c r="H8" s="9"/>
      <c r="I8" s="71">
        <v>0</v>
      </c>
      <c r="J8" s="14"/>
      <c r="K8" s="18">
        <f>I79</f>
        <v>0</v>
      </c>
      <c r="L8" s="15"/>
      <c r="M8" s="18">
        <f>K79</f>
        <v>0</v>
      </c>
      <c r="N8" s="15"/>
      <c r="O8" s="18">
        <f>M79</f>
        <v>0</v>
      </c>
      <c r="P8" s="15"/>
      <c r="Q8" s="18">
        <f>O79</f>
        <v>0</v>
      </c>
    </row>
    <row r="9" spans="1:17" ht="13.5" customHeight="1" x14ac:dyDescent="0.35">
      <c r="A9" s="111"/>
      <c r="B9" s="112" t="s">
        <v>7</v>
      </c>
      <c r="C9" s="112"/>
      <c r="D9" s="113"/>
      <c r="E9" s="113"/>
      <c r="F9" s="113"/>
      <c r="G9" s="114"/>
      <c r="H9" s="111"/>
      <c r="I9" s="19">
        <f>SUM(I5:I8)</f>
        <v>0</v>
      </c>
      <c r="J9" s="115"/>
      <c r="K9" s="20">
        <f>SUM(K5:K8)</f>
        <v>0</v>
      </c>
      <c r="L9" s="116"/>
      <c r="M9" s="20">
        <f>SUM(M5:M8)</f>
        <v>0</v>
      </c>
      <c r="N9" s="116"/>
      <c r="O9" s="20">
        <f>SUM(O5:O8)</f>
        <v>0</v>
      </c>
      <c r="P9" s="116"/>
      <c r="Q9" s="20">
        <f>SUM(Q5:Q8)</f>
        <v>0</v>
      </c>
    </row>
    <row r="10" spans="1:17" ht="15" customHeight="1" x14ac:dyDescent="0.35">
      <c r="A10" s="105"/>
      <c r="B10" s="106" t="s">
        <v>8</v>
      </c>
      <c r="C10" s="117"/>
      <c r="D10" s="117"/>
      <c r="E10" s="117"/>
      <c r="F10" s="117"/>
      <c r="G10" s="117"/>
      <c r="H10" s="105"/>
      <c r="I10" s="118"/>
      <c r="J10" s="95"/>
      <c r="K10" s="95"/>
      <c r="L10" s="105"/>
      <c r="M10" s="119"/>
      <c r="N10" s="105"/>
      <c r="O10" s="119"/>
      <c r="P10" s="105"/>
      <c r="Q10" s="119"/>
    </row>
    <row r="11" spans="1:17" ht="14.5" x14ac:dyDescent="0.35">
      <c r="A11" s="105"/>
      <c r="B11" s="95"/>
      <c r="C11" s="95" t="s">
        <v>48</v>
      </c>
      <c r="D11" s="95"/>
      <c r="E11" s="95"/>
      <c r="F11" s="95"/>
      <c r="G11" s="95"/>
      <c r="H11" s="9"/>
      <c r="I11" s="10"/>
      <c r="J11" s="9"/>
      <c r="K11" s="10"/>
      <c r="L11" s="9"/>
      <c r="M11" s="10"/>
      <c r="N11" s="9"/>
      <c r="O11" s="10"/>
      <c r="P11" s="9"/>
      <c r="Q11" s="10"/>
    </row>
    <row r="12" spans="1:17" ht="14.5" hidden="1" x14ac:dyDescent="0.35">
      <c r="A12" s="105"/>
      <c r="B12" s="95"/>
      <c r="C12" s="120"/>
      <c r="D12" s="110" t="s">
        <v>37</v>
      </c>
      <c r="E12" s="95"/>
      <c r="F12" s="95"/>
      <c r="G12" s="95"/>
      <c r="H12" s="9"/>
      <c r="I12" s="18">
        <v>0</v>
      </c>
      <c r="J12" s="14"/>
      <c r="K12" s="18">
        <v>0</v>
      </c>
      <c r="L12" s="15"/>
      <c r="M12" s="18">
        <v>0</v>
      </c>
      <c r="N12" s="15"/>
      <c r="O12" s="18">
        <v>0</v>
      </c>
      <c r="P12" s="15"/>
      <c r="Q12" s="18">
        <v>0</v>
      </c>
    </row>
    <row r="13" spans="1:17" ht="14.5" x14ac:dyDescent="0.35">
      <c r="A13" s="105"/>
      <c r="B13" s="95"/>
      <c r="C13" s="120"/>
      <c r="D13" s="110" t="s">
        <v>58</v>
      </c>
      <c r="E13" s="95"/>
      <c r="F13" s="95"/>
      <c r="G13" s="95"/>
      <c r="H13" s="9"/>
      <c r="I13" s="71">
        <v>0</v>
      </c>
      <c r="J13" s="14"/>
      <c r="K13" s="71">
        <v>0</v>
      </c>
      <c r="L13" s="15"/>
      <c r="M13" s="71">
        <v>0</v>
      </c>
      <c r="N13" s="15"/>
      <c r="O13" s="71">
        <v>0</v>
      </c>
      <c r="P13" s="15"/>
      <c r="Q13" s="71">
        <v>0</v>
      </c>
    </row>
    <row r="14" spans="1:17" ht="14.5" hidden="1" x14ac:dyDescent="0.35">
      <c r="A14" s="105"/>
      <c r="B14" s="95"/>
      <c r="C14" s="120"/>
      <c r="D14" s="110" t="s">
        <v>35</v>
      </c>
      <c r="E14" s="95"/>
      <c r="F14" s="95"/>
      <c r="G14" s="95"/>
      <c r="H14" s="9"/>
      <c r="I14" s="72">
        <v>0</v>
      </c>
      <c r="J14" s="14"/>
      <c r="K14" s="72">
        <v>0</v>
      </c>
      <c r="L14" s="15"/>
      <c r="M14" s="72">
        <v>0</v>
      </c>
      <c r="N14" s="15"/>
      <c r="O14" s="72">
        <v>0</v>
      </c>
      <c r="P14" s="15"/>
      <c r="Q14" s="72">
        <v>0</v>
      </c>
    </row>
    <row r="15" spans="1:17" ht="16.5" hidden="1" x14ac:dyDescent="0.35">
      <c r="A15" s="105"/>
      <c r="B15" s="95"/>
      <c r="C15" s="95" t="s">
        <v>49</v>
      </c>
      <c r="D15" s="95"/>
      <c r="E15" s="95"/>
      <c r="F15" s="95"/>
      <c r="G15" s="95"/>
      <c r="H15" s="9"/>
      <c r="I15" s="72">
        <v>0</v>
      </c>
      <c r="J15" s="14"/>
      <c r="K15" s="72">
        <v>0</v>
      </c>
      <c r="L15" s="15"/>
      <c r="M15" s="72">
        <v>0</v>
      </c>
      <c r="N15" s="15"/>
      <c r="O15" s="72">
        <v>0</v>
      </c>
      <c r="P15" s="15"/>
      <c r="Q15" s="72">
        <v>0</v>
      </c>
    </row>
    <row r="16" spans="1:17" ht="14.5" x14ac:dyDescent="0.35">
      <c r="A16" s="105"/>
      <c r="B16" s="95"/>
      <c r="C16" s="95" t="s">
        <v>50</v>
      </c>
      <c r="D16" s="95"/>
      <c r="E16" s="95"/>
      <c r="F16" s="95"/>
      <c r="G16" s="95"/>
      <c r="H16" s="9"/>
      <c r="I16" s="71">
        <v>0</v>
      </c>
      <c r="J16" s="14"/>
      <c r="K16" s="71">
        <v>0</v>
      </c>
      <c r="L16" s="15"/>
      <c r="M16" s="71">
        <v>0</v>
      </c>
      <c r="N16" s="15"/>
      <c r="O16" s="71">
        <v>0</v>
      </c>
      <c r="P16" s="15"/>
      <c r="Q16" s="71">
        <v>0</v>
      </c>
    </row>
    <row r="17" spans="1:18" ht="13.5" customHeight="1" x14ac:dyDescent="0.35">
      <c r="A17" s="121"/>
      <c r="B17" s="122" t="s">
        <v>9</v>
      </c>
      <c r="C17" s="122"/>
      <c r="D17" s="123"/>
      <c r="E17" s="123"/>
      <c r="F17" s="123"/>
      <c r="G17" s="124"/>
      <c r="H17" s="121"/>
      <c r="I17" s="21">
        <f>SUM(I11:I16)</f>
        <v>0</v>
      </c>
      <c r="J17" s="122"/>
      <c r="K17" s="21">
        <f>SUM(K11:K16)</f>
        <v>0</v>
      </c>
      <c r="L17" s="125"/>
      <c r="M17" s="21">
        <f>SUM(M11:M16)</f>
        <v>0</v>
      </c>
      <c r="N17" s="125"/>
      <c r="O17" s="21">
        <f>SUM(O11:O16)</f>
        <v>0</v>
      </c>
      <c r="P17" s="125"/>
      <c r="Q17" s="21">
        <f>SUM(Q11:Q16)</f>
        <v>0</v>
      </c>
    </row>
    <row r="18" spans="1:18" ht="21" customHeight="1" x14ac:dyDescent="0.3">
      <c r="A18" s="126" t="s">
        <v>10</v>
      </c>
      <c r="B18" s="127"/>
      <c r="C18" s="127"/>
      <c r="D18" s="127"/>
      <c r="E18" s="127"/>
      <c r="F18" s="127"/>
      <c r="G18" s="127"/>
      <c r="H18" s="126"/>
      <c r="I18" s="22">
        <f>I9+I17</f>
        <v>0</v>
      </c>
      <c r="J18" s="128"/>
      <c r="K18" s="22">
        <f>K9+K17</f>
        <v>0</v>
      </c>
      <c r="L18" s="129"/>
      <c r="M18" s="22">
        <f>M9+M17</f>
        <v>0</v>
      </c>
      <c r="N18" s="129"/>
      <c r="O18" s="22">
        <f>O9+O17</f>
        <v>0</v>
      </c>
      <c r="P18" s="129"/>
      <c r="Q18" s="22">
        <f>Q9+Q17</f>
        <v>0</v>
      </c>
    </row>
    <row r="19" spans="1:18" ht="14.5" x14ac:dyDescent="0.35">
      <c r="A19" s="95"/>
      <c r="B19" s="95"/>
      <c r="C19" s="95"/>
      <c r="D19" s="95"/>
      <c r="E19" s="95"/>
      <c r="F19" s="95"/>
      <c r="G19" s="95"/>
      <c r="H19" s="95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8" ht="15" customHeight="1" x14ac:dyDescent="0.35">
      <c r="A20" s="99" t="s">
        <v>17</v>
      </c>
      <c r="B20" s="100"/>
      <c r="C20" s="100"/>
      <c r="D20" s="100"/>
      <c r="E20" s="100"/>
      <c r="F20" s="100"/>
      <c r="G20" s="100"/>
      <c r="H20" s="101"/>
      <c r="I20" s="131"/>
      <c r="J20" s="132"/>
      <c r="K20" s="132"/>
      <c r="L20" s="133"/>
      <c r="M20" s="131"/>
      <c r="N20" s="133"/>
      <c r="O20" s="131"/>
      <c r="P20" s="133"/>
      <c r="Q20" s="131"/>
    </row>
    <row r="21" spans="1:18" ht="14.5" x14ac:dyDescent="0.35">
      <c r="A21" s="105"/>
      <c r="B21" s="106" t="s">
        <v>11</v>
      </c>
      <c r="C21" s="95"/>
      <c r="D21" s="95"/>
      <c r="E21" s="95"/>
      <c r="F21" s="95"/>
      <c r="G21" s="95"/>
      <c r="H21" s="105"/>
      <c r="I21" s="134"/>
      <c r="J21" s="130"/>
      <c r="K21" s="130"/>
      <c r="L21" s="135"/>
      <c r="M21" s="134"/>
      <c r="N21" s="135"/>
      <c r="O21" s="134"/>
      <c r="P21" s="135"/>
      <c r="Q21" s="134"/>
    </row>
    <row r="22" spans="1:18" ht="14.5" x14ac:dyDescent="0.35">
      <c r="A22" s="105"/>
      <c r="B22" s="95"/>
      <c r="C22" s="95" t="s">
        <v>51</v>
      </c>
      <c r="D22" s="95"/>
      <c r="E22" s="95"/>
      <c r="F22" s="95"/>
      <c r="G22" s="95"/>
      <c r="H22" s="105"/>
      <c r="I22" s="71">
        <v>0</v>
      </c>
      <c r="J22" s="130"/>
      <c r="K22" s="71">
        <v>0</v>
      </c>
      <c r="L22" s="135"/>
      <c r="M22" s="71">
        <v>0</v>
      </c>
      <c r="N22" s="135"/>
      <c r="O22" s="71">
        <v>0</v>
      </c>
      <c r="P22" s="135"/>
      <c r="Q22" s="71">
        <v>0</v>
      </c>
    </row>
    <row r="23" spans="1:18" ht="14.5" x14ac:dyDescent="0.35">
      <c r="A23" s="105"/>
      <c r="B23" s="95"/>
      <c r="C23" s="95" t="s">
        <v>52</v>
      </c>
      <c r="D23" s="95"/>
      <c r="E23" s="95"/>
      <c r="F23" s="95"/>
      <c r="G23" s="95"/>
      <c r="H23" s="105"/>
      <c r="I23" s="71">
        <v>0</v>
      </c>
      <c r="J23" s="130"/>
      <c r="K23" s="71">
        <v>0</v>
      </c>
      <c r="L23" s="135"/>
      <c r="M23" s="71">
        <v>0</v>
      </c>
      <c r="N23" s="135"/>
      <c r="O23" s="71">
        <v>0</v>
      </c>
      <c r="P23" s="135"/>
      <c r="Q23" s="71">
        <v>0</v>
      </c>
    </row>
    <row r="24" spans="1:18" ht="15" customHeight="1" x14ac:dyDescent="0.35">
      <c r="A24" s="111"/>
      <c r="B24" s="112" t="s">
        <v>12</v>
      </c>
      <c r="C24" s="112"/>
      <c r="D24" s="113"/>
      <c r="E24" s="113"/>
      <c r="F24" s="113"/>
      <c r="G24" s="114"/>
      <c r="H24" s="111"/>
      <c r="I24" s="20">
        <f>SUM(I22:I23)</f>
        <v>0</v>
      </c>
      <c r="J24" s="136"/>
      <c r="K24" s="24">
        <f>SUM(K22:K23)</f>
        <v>0</v>
      </c>
      <c r="L24" s="137"/>
      <c r="M24" s="24">
        <f>SUM(M22:M23)</f>
        <v>0</v>
      </c>
      <c r="N24" s="137"/>
      <c r="O24" s="24">
        <f>SUM(O22:O23)</f>
        <v>0</v>
      </c>
      <c r="P24" s="137"/>
      <c r="Q24" s="24">
        <f>SUM(Q22:Q23)</f>
        <v>0</v>
      </c>
    </row>
    <row r="25" spans="1:18" s="214" customFormat="1" ht="7.5" customHeight="1" x14ac:dyDescent="0.35">
      <c r="A25" s="212"/>
      <c r="B25" s="95"/>
      <c r="C25" s="95"/>
      <c r="D25" s="95"/>
      <c r="E25" s="95"/>
      <c r="F25" s="95"/>
      <c r="G25" s="95"/>
      <c r="H25" s="105"/>
      <c r="I25" s="134"/>
      <c r="J25" s="130"/>
      <c r="K25" s="130"/>
      <c r="L25" s="135"/>
      <c r="M25" s="134"/>
      <c r="N25" s="135"/>
      <c r="O25" s="134"/>
      <c r="P25" s="135"/>
      <c r="Q25" s="134"/>
      <c r="R25" s="213"/>
    </row>
    <row r="26" spans="1:18" ht="14.5" x14ac:dyDescent="0.35">
      <c r="A26" s="138"/>
      <c r="B26" s="106" t="s">
        <v>13</v>
      </c>
      <c r="C26" s="117"/>
      <c r="D26" s="117"/>
      <c r="E26" s="117"/>
      <c r="F26" s="117"/>
      <c r="G26" s="117"/>
      <c r="H26" s="105"/>
      <c r="I26" s="134"/>
      <c r="J26" s="130"/>
      <c r="K26" s="130"/>
      <c r="L26" s="135"/>
      <c r="M26" s="134"/>
      <c r="N26" s="135"/>
      <c r="O26" s="134"/>
      <c r="P26" s="135"/>
      <c r="Q26" s="134"/>
    </row>
    <row r="27" spans="1:18" ht="16.5" x14ac:dyDescent="0.35">
      <c r="A27" s="105"/>
      <c r="B27" s="95"/>
      <c r="C27" s="95" t="s">
        <v>53</v>
      </c>
      <c r="D27" s="95"/>
      <c r="E27" s="95"/>
      <c r="F27" s="95"/>
      <c r="G27" s="142" t="s">
        <v>57</v>
      </c>
      <c r="H27" s="27" t="s">
        <v>28</v>
      </c>
      <c r="I27" s="28" t="s">
        <v>14</v>
      </c>
      <c r="J27" s="27" t="s">
        <v>28</v>
      </c>
      <c r="K27" s="28" t="s">
        <v>14</v>
      </c>
      <c r="L27" s="27" t="s">
        <v>28</v>
      </c>
      <c r="M27" s="28" t="s">
        <v>14</v>
      </c>
      <c r="N27" s="27" t="s">
        <v>28</v>
      </c>
      <c r="O27" s="28" t="s">
        <v>14</v>
      </c>
      <c r="P27" s="27" t="s">
        <v>28</v>
      </c>
      <c r="Q27" s="28" t="s">
        <v>14</v>
      </c>
    </row>
    <row r="28" spans="1:18" ht="14.5" x14ac:dyDescent="0.35">
      <c r="A28" s="105"/>
      <c r="B28" s="95"/>
      <c r="C28" s="95"/>
      <c r="D28" s="95" t="s">
        <v>112</v>
      </c>
      <c r="E28" s="95"/>
      <c r="F28" s="95"/>
      <c r="G28" s="95"/>
      <c r="H28" s="29"/>
      <c r="I28" s="10"/>
      <c r="J28" s="29"/>
      <c r="K28" s="10"/>
      <c r="L28" s="29"/>
      <c r="M28" s="10"/>
      <c r="N28" s="29"/>
      <c r="O28" s="10"/>
      <c r="P28" s="29"/>
      <c r="Q28" s="10"/>
    </row>
    <row r="29" spans="1:18" ht="14.5" x14ac:dyDescent="0.35">
      <c r="A29" s="105"/>
      <c r="B29" s="95"/>
      <c r="C29" s="95"/>
      <c r="D29" s="95"/>
      <c r="E29" s="110" t="s">
        <v>42</v>
      </c>
      <c r="F29" s="95"/>
      <c r="G29" s="38"/>
      <c r="H29" s="38"/>
      <c r="I29" s="31">
        <f>ROUND($G29*H29,0)</f>
        <v>0</v>
      </c>
      <c r="J29" s="29">
        <f>H29</f>
        <v>0</v>
      </c>
      <c r="K29" s="31">
        <f>ROUND($G29*J29,0)</f>
        <v>0</v>
      </c>
      <c r="L29" s="29">
        <f>J29</f>
        <v>0</v>
      </c>
      <c r="M29" s="31">
        <f>ROUND($G29*L29,0)</f>
        <v>0</v>
      </c>
      <c r="N29" s="29">
        <f>L29</f>
        <v>0</v>
      </c>
      <c r="O29" s="31">
        <f>ROUND($G29*N29,0)</f>
        <v>0</v>
      </c>
      <c r="P29" s="29">
        <f>N29</f>
        <v>0</v>
      </c>
      <c r="Q29" s="31">
        <f>ROUND($G29*P29,0)</f>
        <v>0</v>
      </c>
    </row>
    <row r="30" spans="1:18" ht="14.5" x14ac:dyDescent="0.35">
      <c r="A30" s="105"/>
      <c r="B30" s="95"/>
      <c r="C30" s="95"/>
      <c r="D30" s="95"/>
      <c r="E30" s="110" t="s">
        <v>42</v>
      </c>
      <c r="F30" s="95"/>
      <c r="G30" s="38"/>
      <c r="H30" s="38"/>
      <c r="I30" s="31">
        <f t="shared" ref="I30:K34" si="0">ROUND($G30*H30,0)</f>
        <v>0</v>
      </c>
      <c r="J30" s="29">
        <f>H30</f>
        <v>0</v>
      </c>
      <c r="K30" s="31">
        <f t="shared" si="0"/>
        <v>0</v>
      </c>
      <c r="L30" s="29">
        <f>J30</f>
        <v>0</v>
      </c>
      <c r="M30" s="31">
        <f t="shared" ref="M30:M34" si="1">ROUND($G30*L30,0)</f>
        <v>0</v>
      </c>
      <c r="N30" s="29">
        <f>L30</f>
        <v>0</v>
      </c>
      <c r="O30" s="31">
        <f t="shared" ref="O30:Q34" si="2">ROUND($G30*N30,0)</f>
        <v>0</v>
      </c>
      <c r="P30" s="29">
        <f>N30</f>
        <v>0</v>
      </c>
      <c r="Q30" s="31">
        <f t="shared" si="2"/>
        <v>0</v>
      </c>
    </row>
    <row r="31" spans="1:18" ht="14.5" x14ac:dyDescent="0.35">
      <c r="A31" s="105"/>
      <c r="B31" s="95"/>
      <c r="C31" s="95"/>
      <c r="D31" s="95" t="s">
        <v>41</v>
      </c>
      <c r="E31" s="120"/>
      <c r="F31" s="120"/>
      <c r="G31" s="33">
        <v>0.29399999999999998</v>
      </c>
      <c r="H31" s="29"/>
      <c r="I31" s="31">
        <f>ROUND($G31*SUM(I29:I30),0)</f>
        <v>0</v>
      </c>
      <c r="J31" s="29"/>
      <c r="K31" s="31">
        <f>ROUND($G31*SUM(K29:K30),0)</f>
        <v>0</v>
      </c>
      <c r="L31" s="29"/>
      <c r="M31" s="31">
        <f>ROUND($G31*SUM(M29:M30),0)</f>
        <v>0</v>
      </c>
      <c r="N31" s="29"/>
      <c r="O31" s="31">
        <f>ROUND($G31*SUM(O29:O30),0)</f>
        <v>0</v>
      </c>
      <c r="P31" s="29"/>
      <c r="Q31" s="31">
        <f>ROUND($G31*SUM(Q29:Q30),0)</f>
        <v>0</v>
      </c>
    </row>
    <row r="32" spans="1:18" ht="14.5" x14ac:dyDescent="0.35">
      <c r="A32" s="105"/>
      <c r="B32" s="95"/>
      <c r="C32" s="95"/>
      <c r="D32" s="95" t="s">
        <v>108</v>
      </c>
      <c r="E32" s="120"/>
      <c r="F32" s="120"/>
      <c r="G32" s="33"/>
      <c r="H32" s="29"/>
      <c r="I32" s="31"/>
      <c r="J32" s="29"/>
      <c r="K32" s="31"/>
      <c r="L32" s="29"/>
      <c r="M32" s="31"/>
      <c r="N32" s="29"/>
      <c r="O32" s="31"/>
      <c r="P32" s="29"/>
      <c r="Q32" s="31"/>
    </row>
    <row r="33" spans="1:17" ht="14.5" x14ac:dyDescent="0.35">
      <c r="A33" s="105"/>
      <c r="B33" s="95"/>
      <c r="C33" s="95"/>
      <c r="D33" s="95"/>
      <c r="E33" s="110" t="s">
        <v>96</v>
      </c>
      <c r="F33" s="95"/>
      <c r="G33" s="38"/>
      <c r="H33" s="38"/>
      <c r="I33" s="31">
        <f>ROUND($G33*H33,0)</f>
        <v>0</v>
      </c>
      <c r="J33" s="29">
        <f>H33</f>
        <v>0</v>
      </c>
      <c r="K33" s="31">
        <f t="shared" si="0"/>
        <v>0</v>
      </c>
      <c r="L33" s="29">
        <f>J33</f>
        <v>0</v>
      </c>
      <c r="M33" s="31">
        <f t="shared" si="1"/>
        <v>0</v>
      </c>
      <c r="N33" s="29">
        <f>L33</f>
        <v>0</v>
      </c>
      <c r="O33" s="31">
        <f t="shared" si="2"/>
        <v>0</v>
      </c>
      <c r="P33" s="29">
        <f>N33</f>
        <v>0</v>
      </c>
      <c r="Q33" s="31">
        <f t="shared" si="2"/>
        <v>0</v>
      </c>
    </row>
    <row r="34" spans="1:17" ht="14.5" x14ac:dyDescent="0.35">
      <c r="A34" s="105"/>
      <c r="B34" s="95"/>
      <c r="C34" s="95"/>
      <c r="D34" s="95"/>
      <c r="E34" s="110" t="s">
        <v>96</v>
      </c>
      <c r="F34" s="95"/>
      <c r="G34" s="38"/>
      <c r="H34" s="38"/>
      <c r="I34" s="31">
        <f t="shared" si="0"/>
        <v>0</v>
      </c>
      <c r="J34" s="29">
        <f>H34</f>
        <v>0</v>
      </c>
      <c r="K34" s="31">
        <f t="shared" si="0"/>
        <v>0</v>
      </c>
      <c r="L34" s="29">
        <f>J34</f>
        <v>0</v>
      </c>
      <c r="M34" s="31">
        <f t="shared" si="1"/>
        <v>0</v>
      </c>
      <c r="N34" s="29">
        <f>L34</f>
        <v>0</v>
      </c>
      <c r="O34" s="31">
        <f t="shared" si="2"/>
        <v>0</v>
      </c>
      <c r="P34" s="29">
        <f>N34</f>
        <v>0</v>
      </c>
      <c r="Q34" s="31">
        <f t="shared" si="2"/>
        <v>0</v>
      </c>
    </row>
    <row r="35" spans="1:17" ht="14.5" x14ac:dyDescent="0.35">
      <c r="A35" s="105"/>
      <c r="B35" s="95"/>
      <c r="C35" s="95"/>
      <c r="D35" s="95" t="s">
        <v>98</v>
      </c>
      <c r="E35" s="120"/>
      <c r="F35" s="120"/>
      <c r="G35" s="33">
        <v>0.379</v>
      </c>
      <c r="H35" s="29"/>
      <c r="I35" s="31">
        <f>ROUND($G35*SUM(I33:I34),0)</f>
        <v>0</v>
      </c>
      <c r="J35" s="29"/>
      <c r="K35" s="31">
        <f>ROUND($G35*SUM(K33:K34),0)</f>
        <v>0</v>
      </c>
      <c r="L35" s="29"/>
      <c r="M35" s="31">
        <f>ROUND($G35*SUM(M33:M34),0)</f>
        <v>0</v>
      </c>
      <c r="N35" s="29"/>
      <c r="O35" s="31">
        <f>ROUND($G35*SUM(O33:O34),0)</f>
        <v>0</v>
      </c>
      <c r="P35" s="29"/>
      <c r="Q35" s="31">
        <f>ROUND($G35*SUM(Q33:Q34),0)</f>
        <v>0</v>
      </c>
    </row>
    <row r="36" spans="1:17" ht="14.5" x14ac:dyDescent="0.35">
      <c r="A36" s="105"/>
      <c r="B36" s="95"/>
      <c r="C36" s="95"/>
      <c r="D36" s="95" t="s">
        <v>29</v>
      </c>
      <c r="E36" s="120"/>
      <c r="F36" s="120"/>
      <c r="G36" s="35"/>
      <c r="H36" s="29"/>
      <c r="I36" s="10"/>
      <c r="J36" s="29"/>
      <c r="K36" s="10"/>
      <c r="L36" s="29"/>
      <c r="M36" s="10"/>
      <c r="N36" s="29"/>
      <c r="O36" s="10"/>
      <c r="P36" s="29"/>
      <c r="Q36" s="10"/>
    </row>
    <row r="37" spans="1:17" ht="14.5" x14ac:dyDescent="0.35">
      <c r="A37" s="105"/>
      <c r="B37" s="95"/>
      <c r="C37" s="95"/>
      <c r="D37" s="95"/>
      <c r="E37" s="110" t="s">
        <v>43</v>
      </c>
      <c r="F37" s="120"/>
      <c r="G37" s="38"/>
      <c r="H37" s="38"/>
      <c r="I37" s="31">
        <f>ROUND($G37*H37,0)</f>
        <v>0</v>
      </c>
      <c r="J37" s="29">
        <f>H37</f>
        <v>0</v>
      </c>
      <c r="K37" s="31">
        <f>ROUND($G37*J37,0)</f>
        <v>0</v>
      </c>
      <c r="L37" s="29">
        <f>J37</f>
        <v>0</v>
      </c>
      <c r="M37" s="31">
        <f>ROUND($G37*L37,0)</f>
        <v>0</v>
      </c>
      <c r="N37" s="29">
        <f>L37</f>
        <v>0</v>
      </c>
      <c r="O37" s="31">
        <f>ROUND($G37*N37,0)</f>
        <v>0</v>
      </c>
      <c r="P37" s="29">
        <f>N37</f>
        <v>0</v>
      </c>
      <c r="Q37" s="31">
        <f>ROUND($G37*P37,0)</f>
        <v>0</v>
      </c>
    </row>
    <row r="38" spans="1:17" ht="14.5" x14ac:dyDescent="0.35">
      <c r="A38" s="105"/>
      <c r="B38" s="95"/>
      <c r="C38" s="95"/>
      <c r="D38" s="95"/>
      <c r="E38" s="110" t="s">
        <v>43</v>
      </c>
      <c r="F38" s="120"/>
      <c r="G38" s="38"/>
      <c r="H38" s="38"/>
      <c r="I38" s="31">
        <f>ROUND($G38*H38,0)</f>
        <v>0</v>
      </c>
      <c r="J38" s="29">
        <f>H38</f>
        <v>0</v>
      </c>
      <c r="K38" s="31">
        <f>ROUND($G38*J38,0)</f>
        <v>0</v>
      </c>
      <c r="L38" s="29">
        <f>J38</f>
        <v>0</v>
      </c>
      <c r="M38" s="31">
        <f>ROUND($G38*L38,0)</f>
        <v>0</v>
      </c>
      <c r="N38" s="29">
        <f>L38</f>
        <v>0</v>
      </c>
      <c r="O38" s="31">
        <f>ROUND($G38*N38,0)</f>
        <v>0</v>
      </c>
      <c r="P38" s="29">
        <f>N38</f>
        <v>0</v>
      </c>
      <c r="Q38" s="31">
        <f>ROUND($G38*P38,0)</f>
        <v>0</v>
      </c>
    </row>
    <row r="39" spans="1:17" ht="14.5" x14ac:dyDescent="0.35">
      <c r="A39" s="105"/>
      <c r="B39" s="95"/>
      <c r="C39" s="95"/>
      <c r="D39" s="95" t="s">
        <v>30</v>
      </c>
      <c r="E39" s="120"/>
      <c r="F39" s="120"/>
      <c r="G39" s="33">
        <v>0.379</v>
      </c>
      <c r="H39" s="29"/>
      <c r="I39" s="31">
        <f>ROUND($G39*SUM(I37:I38),0)</f>
        <v>0</v>
      </c>
      <c r="J39" s="29"/>
      <c r="K39" s="31">
        <f>ROUND($G39*SUM(K37:K38),0)</f>
        <v>0</v>
      </c>
      <c r="L39" s="29"/>
      <c r="M39" s="31">
        <f>ROUND($G39*SUM(M37:M38),0)</f>
        <v>0</v>
      </c>
      <c r="N39" s="29"/>
      <c r="O39" s="31">
        <f>ROUND($G39*SUM(O37:O38),0)</f>
        <v>0</v>
      </c>
      <c r="P39" s="29"/>
      <c r="Q39" s="31">
        <f>ROUND($G39*SUM(Q37:Q38),0)</f>
        <v>0</v>
      </c>
    </row>
    <row r="40" spans="1:17" ht="14.5" x14ac:dyDescent="0.35">
      <c r="A40" s="105"/>
      <c r="B40" s="95"/>
      <c r="C40" s="95"/>
      <c r="D40" s="95" t="s">
        <v>66</v>
      </c>
      <c r="E40" s="120"/>
      <c r="F40" s="120"/>
      <c r="G40" s="33"/>
      <c r="H40" s="29"/>
      <c r="I40" s="10"/>
      <c r="J40" s="29"/>
      <c r="K40" s="10"/>
      <c r="L40" s="29"/>
      <c r="M40" s="10"/>
      <c r="N40" s="29"/>
      <c r="O40" s="10"/>
      <c r="P40" s="29"/>
      <c r="Q40" s="10"/>
    </row>
    <row r="41" spans="1:17" ht="14.5" x14ac:dyDescent="0.35">
      <c r="A41" s="105"/>
      <c r="B41" s="95"/>
      <c r="C41" s="95"/>
      <c r="D41" s="95"/>
      <c r="E41" s="110" t="s">
        <v>61</v>
      </c>
      <c r="F41" s="120"/>
      <c r="G41" s="38"/>
      <c r="H41" s="38"/>
      <c r="I41" s="31">
        <f>ROUND($G41*H41,0)</f>
        <v>0</v>
      </c>
      <c r="J41" s="29">
        <f>H41</f>
        <v>0</v>
      </c>
      <c r="K41" s="31">
        <f>ROUND($G41*J41,0)</f>
        <v>0</v>
      </c>
      <c r="L41" s="29">
        <f>J41</f>
        <v>0</v>
      </c>
      <c r="M41" s="31">
        <f>ROUND($G41*L41,0)</f>
        <v>0</v>
      </c>
      <c r="N41" s="29">
        <f>L41</f>
        <v>0</v>
      </c>
      <c r="O41" s="31">
        <f>ROUND($G41*N41,0)</f>
        <v>0</v>
      </c>
      <c r="P41" s="29">
        <f>N41</f>
        <v>0</v>
      </c>
      <c r="Q41" s="31">
        <f>ROUND($G41*P41,0)</f>
        <v>0</v>
      </c>
    </row>
    <row r="42" spans="1:17" ht="14.5" x14ac:dyDescent="0.35">
      <c r="A42" s="105"/>
      <c r="B42" s="95"/>
      <c r="C42" s="95"/>
      <c r="D42" s="95"/>
      <c r="E42" s="110" t="s">
        <v>61</v>
      </c>
      <c r="F42" s="120"/>
      <c r="G42" s="38"/>
      <c r="H42" s="38"/>
      <c r="I42" s="31">
        <f>ROUND($G42*H42,0)</f>
        <v>0</v>
      </c>
      <c r="J42" s="29">
        <f>H42</f>
        <v>0</v>
      </c>
      <c r="K42" s="31">
        <f>ROUND($G42*J42,0)</f>
        <v>0</v>
      </c>
      <c r="L42" s="29">
        <f>J42</f>
        <v>0</v>
      </c>
      <c r="M42" s="31">
        <f>ROUND($G42*L42,0)</f>
        <v>0</v>
      </c>
      <c r="N42" s="29">
        <f>L42</f>
        <v>0</v>
      </c>
      <c r="O42" s="31">
        <f>ROUND($G42*N42,0)</f>
        <v>0</v>
      </c>
      <c r="P42" s="29">
        <f>N42</f>
        <v>0</v>
      </c>
      <c r="Q42" s="31">
        <f>ROUND($G42*P42,0)</f>
        <v>0</v>
      </c>
    </row>
    <row r="43" spans="1:17" ht="14.5" x14ac:dyDescent="0.35">
      <c r="A43" s="105"/>
      <c r="B43" s="95"/>
      <c r="C43" s="95"/>
      <c r="D43" s="95" t="s">
        <v>100</v>
      </c>
      <c r="E43" s="120"/>
      <c r="F43" s="120"/>
      <c r="G43" s="33">
        <v>9.2999999999999999E-2</v>
      </c>
      <c r="H43" s="29"/>
      <c r="I43" s="31">
        <f>ROUND($G43*SUM(I41:I42),0)</f>
        <v>0</v>
      </c>
      <c r="J43" s="29"/>
      <c r="K43" s="31">
        <f>ROUND($G43*SUM(K41:K42),0)</f>
        <v>0</v>
      </c>
      <c r="L43" s="29"/>
      <c r="M43" s="31">
        <f>ROUND($G43*SUM(M41:M42),0)</f>
        <v>0</v>
      </c>
      <c r="N43" s="29"/>
      <c r="O43" s="31">
        <f>ROUND($G43*SUM(O41:O42),0)</f>
        <v>0</v>
      </c>
      <c r="P43" s="29"/>
      <c r="Q43" s="31">
        <f>ROUND($G43*SUM(Q41:Q42),0)</f>
        <v>0</v>
      </c>
    </row>
    <row r="44" spans="1:17" ht="14.5" x14ac:dyDescent="0.35">
      <c r="A44" s="105"/>
      <c r="B44" s="95"/>
      <c r="C44" s="95"/>
      <c r="D44" s="95" t="s">
        <v>99</v>
      </c>
      <c r="E44" s="120"/>
      <c r="F44" s="120"/>
      <c r="G44" s="36"/>
      <c r="H44" s="29"/>
      <c r="I44" s="30"/>
      <c r="J44" s="29"/>
      <c r="K44" s="30"/>
      <c r="L44" s="29"/>
      <c r="M44" s="30"/>
      <c r="N44" s="29"/>
      <c r="O44" s="30"/>
      <c r="P44" s="29"/>
      <c r="Q44" s="30"/>
    </row>
    <row r="45" spans="1:17" ht="14.5" x14ac:dyDescent="0.35">
      <c r="A45" s="105"/>
      <c r="B45" s="95"/>
      <c r="C45" s="95"/>
      <c r="D45" s="95" t="s">
        <v>60</v>
      </c>
      <c r="E45" s="120"/>
      <c r="F45" s="120"/>
      <c r="G45" s="34"/>
      <c r="H45" s="38"/>
      <c r="I45" s="31">
        <f>ROUND($G45*H45,0)</f>
        <v>0</v>
      </c>
      <c r="J45" s="29"/>
      <c r="K45" s="31">
        <f>ROUND($G45*J45,0)</f>
        <v>0</v>
      </c>
      <c r="L45" s="29"/>
      <c r="M45" s="31">
        <f>ROUND($G45*L45,0)</f>
        <v>0</v>
      </c>
      <c r="N45" s="29"/>
      <c r="O45" s="31">
        <f>ROUND($G45*N45,0)</f>
        <v>0</v>
      </c>
      <c r="P45" s="29"/>
      <c r="Q45" s="31">
        <f>ROUND($G45*P45,0)</f>
        <v>0</v>
      </c>
    </row>
    <row r="46" spans="1:17" ht="14.5" x14ac:dyDescent="0.35">
      <c r="A46" s="105"/>
      <c r="B46" s="95"/>
      <c r="C46" s="95"/>
      <c r="D46" s="95" t="s">
        <v>110</v>
      </c>
      <c r="E46" s="120"/>
      <c r="F46" s="120"/>
      <c r="G46" s="37">
        <v>0.16500000000000001</v>
      </c>
      <c r="H46" s="29"/>
      <c r="I46" s="31">
        <f>ROUND($G46*SUM(I45:I45),0)</f>
        <v>0</v>
      </c>
      <c r="J46" s="29"/>
      <c r="K46" s="31">
        <f>ROUND($G46*SUM(K45:K45),0)</f>
        <v>0</v>
      </c>
      <c r="L46" s="29"/>
      <c r="M46" s="31">
        <f>ROUND($G46*SUM(M45:M45),0)</f>
        <v>0</v>
      </c>
      <c r="N46" s="29"/>
      <c r="O46" s="31">
        <f>ROUND($G46*SUM(O45:O45),0)</f>
        <v>0</v>
      </c>
      <c r="P46" s="29"/>
      <c r="Q46" s="31">
        <f>ROUND($G46*SUM(Q45:Q45),0)</f>
        <v>0</v>
      </c>
    </row>
    <row r="47" spans="1:17" ht="14.5" x14ac:dyDescent="0.35">
      <c r="A47" s="105"/>
      <c r="B47" s="95"/>
      <c r="C47" s="95"/>
      <c r="D47" s="95" t="s">
        <v>44</v>
      </c>
      <c r="E47" s="95"/>
      <c r="F47" s="95"/>
      <c r="G47" s="38"/>
      <c r="H47" s="38"/>
      <c r="I47" s="31">
        <f>ROUND(G47*H47,0)</f>
        <v>0</v>
      </c>
      <c r="J47" s="29"/>
      <c r="K47" s="39">
        <f>ROUND(I47,0)</f>
        <v>0</v>
      </c>
      <c r="L47" s="29"/>
      <c r="M47" s="39">
        <f>ROUND(K47,0)</f>
        <v>0</v>
      </c>
      <c r="N47" s="29"/>
      <c r="O47" s="39">
        <f>ROUND(M47,0)</f>
        <v>0</v>
      </c>
      <c r="P47" s="29"/>
      <c r="Q47" s="39">
        <f>ROUND(O47,0)</f>
        <v>0</v>
      </c>
    </row>
    <row r="48" spans="1:17" ht="14.5" x14ac:dyDescent="0.35">
      <c r="A48" s="105"/>
      <c r="B48" s="95"/>
      <c r="C48" s="95"/>
      <c r="D48" s="95" t="s">
        <v>74</v>
      </c>
      <c r="E48" s="95"/>
      <c r="F48" s="95"/>
      <c r="G48" s="37">
        <v>1.7000000000000001E-2</v>
      </c>
      <c r="H48" s="29"/>
      <c r="I48" s="31">
        <f>ROUND($G48*SUM(I47:I47),0)</f>
        <v>0</v>
      </c>
      <c r="J48" s="40"/>
      <c r="K48" s="39">
        <f>ROUND($G48*SUM(K47:K47),0)</f>
        <v>0</v>
      </c>
      <c r="L48" s="29"/>
      <c r="M48" s="39">
        <f>ROUND($G48*SUM(M47:M47),0)</f>
        <v>0</v>
      </c>
      <c r="N48" s="29"/>
      <c r="O48" s="39">
        <f>ROUND($G48*SUM(O47:O47),0)</f>
        <v>0</v>
      </c>
      <c r="P48" s="29"/>
      <c r="Q48" s="39">
        <f>ROUND($G48*SUM(Q47:Q47),0)</f>
        <v>0</v>
      </c>
    </row>
    <row r="49" spans="1:17" ht="14.5" x14ac:dyDescent="0.35">
      <c r="A49" s="147"/>
      <c r="B49" s="157"/>
      <c r="C49" s="158" t="s">
        <v>27</v>
      </c>
      <c r="D49" s="157"/>
      <c r="E49" s="157"/>
      <c r="F49" s="157"/>
      <c r="G49" s="215"/>
      <c r="H49" s="147"/>
      <c r="I49" s="41">
        <f>SUM(I28:I48)</f>
        <v>0</v>
      </c>
      <c r="J49" s="42"/>
      <c r="K49" s="41">
        <f>SUM(K28:K48)</f>
        <v>0</v>
      </c>
      <c r="L49" s="43"/>
      <c r="M49" s="41">
        <f>SUM(M28:M48)</f>
        <v>0</v>
      </c>
      <c r="N49" s="43"/>
      <c r="O49" s="41">
        <f>SUM(O28:O48)</f>
        <v>0</v>
      </c>
      <c r="P49" s="148"/>
      <c r="Q49" s="41">
        <f>SUM(Q28:Q48)</f>
        <v>0</v>
      </c>
    </row>
    <row r="50" spans="1:17" ht="15" customHeight="1" x14ac:dyDescent="0.35">
      <c r="A50" s="149">
        <v>0.03</v>
      </c>
      <c r="B50" s="150" t="s">
        <v>111</v>
      </c>
      <c r="C50" s="150"/>
      <c r="D50" s="150"/>
      <c r="E50" s="150"/>
      <c r="F50" s="150"/>
      <c r="G50" s="151"/>
      <c r="H50" s="105"/>
      <c r="I50" s="134"/>
      <c r="J50" s="44"/>
      <c r="K50" s="134"/>
      <c r="L50" s="44"/>
      <c r="M50" s="134"/>
      <c r="N50" s="44"/>
      <c r="O50" s="134"/>
      <c r="P50" s="44"/>
      <c r="Q50" s="134"/>
    </row>
    <row r="51" spans="1:17" ht="16.5" x14ac:dyDescent="0.35">
      <c r="A51" s="105"/>
      <c r="B51" s="95"/>
      <c r="C51" s="95" t="s">
        <v>54</v>
      </c>
      <c r="D51" s="95"/>
      <c r="E51" s="95"/>
      <c r="F51" s="95"/>
      <c r="G51" s="95"/>
      <c r="H51" s="27" t="s">
        <v>31</v>
      </c>
      <c r="I51" s="28" t="s">
        <v>14</v>
      </c>
      <c r="J51" s="27" t="s">
        <v>31</v>
      </c>
      <c r="K51" s="28" t="s">
        <v>14</v>
      </c>
      <c r="L51" s="27" t="s">
        <v>31</v>
      </c>
      <c r="M51" s="28" t="s">
        <v>14</v>
      </c>
      <c r="N51" s="27" t="s">
        <v>31</v>
      </c>
      <c r="O51" s="28" t="s">
        <v>14</v>
      </c>
      <c r="P51" s="27" t="s">
        <v>31</v>
      </c>
      <c r="Q51" s="28" t="s">
        <v>14</v>
      </c>
    </row>
    <row r="52" spans="1:17" ht="14.5" x14ac:dyDescent="0.35">
      <c r="A52" s="105"/>
      <c r="B52" s="95"/>
      <c r="C52" s="95"/>
      <c r="D52" s="95" t="s">
        <v>55</v>
      </c>
      <c r="E52" s="95"/>
      <c r="F52" s="120"/>
      <c r="G52" s="120"/>
      <c r="H52" s="105"/>
      <c r="I52" s="45"/>
      <c r="J52" s="44"/>
      <c r="K52" s="39">
        <f>ROUND(I52*(1+$A$50),0)</f>
        <v>0</v>
      </c>
      <c r="L52" s="46"/>
      <c r="M52" s="39">
        <f>ROUND(K52*(1+$A$50),0)</f>
        <v>0</v>
      </c>
      <c r="N52" s="46"/>
      <c r="O52" s="39">
        <f>ROUND(M52*(1+$A$50),0)</f>
        <v>0</v>
      </c>
      <c r="P52" s="46"/>
      <c r="Q52" s="39">
        <f>ROUND(O52*(1+$A$50),0)</f>
        <v>0</v>
      </c>
    </row>
    <row r="53" spans="1:17" ht="14.5" x14ac:dyDescent="0.35">
      <c r="A53" s="105" t="s">
        <v>15</v>
      </c>
      <c r="B53" s="95"/>
      <c r="C53" s="95"/>
      <c r="D53" s="95" t="s">
        <v>67</v>
      </c>
      <c r="E53" s="95"/>
      <c r="F53" s="120"/>
      <c r="G53" s="47"/>
      <c r="H53" s="105"/>
      <c r="I53" s="45"/>
      <c r="J53" s="44"/>
      <c r="K53" s="39">
        <f>ROUND(I53*(1+$A$50),0)</f>
        <v>0</v>
      </c>
      <c r="L53" s="46"/>
      <c r="M53" s="39">
        <f t="shared" ref="K53:Q57" si="3">ROUND(K53*(1+$A$50),0)</f>
        <v>0</v>
      </c>
      <c r="N53" s="46"/>
      <c r="O53" s="39">
        <f t="shared" si="3"/>
        <v>0</v>
      </c>
      <c r="P53" s="46"/>
      <c r="Q53" s="39">
        <f t="shared" si="3"/>
        <v>0</v>
      </c>
    </row>
    <row r="54" spans="1:17" ht="14.5" x14ac:dyDescent="0.35">
      <c r="A54" s="105"/>
      <c r="B54" s="95"/>
      <c r="C54" s="95"/>
      <c r="D54" s="95" t="s">
        <v>56</v>
      </c>
      <c r="E54" s="95"/>
      <c r="F54" s="95"/>
      <c r="G54" s="95"/>
      <c r="H54" s="152"/>
      <c r="I54" s="45"/>
      <c r="J54" s="152"/>
      <c r="K54" s="39">
        <f>ROUND(I54*(1+$A$50),0)</f>
        <v>0</v>
      </c>
      <c r="L54" s="153"/>
      <c r="M54" s="39">
        <f>ROUND(K54*(1+$A$50),0)</f>
        <v>0</v>
      </c>
      <c r="N54" s="154"/>
      <c r="O54" s="39">
        <f t="shared" si="3"/>
        <v>0</v>
      </c>
      <c r="P54" s="155"/>
      <c r="Q54" s="39">
        <f t="shared" si="3"/>
        <v>0</v>
      </c>
    </row>
    <row r="55" spans="1:17" ht="14.5" x14ac:dyDescent="0.35">
      <c r="A55" s="105"/>
      <c r="B55" s="95"/>
      <c r="C55" s="95"/>
      <c r="D55" s="95" t="s">
        <v>33</v>
      </c>
      <c r="E55" s="95"/>
      <c r="F55" s="95"/>
      <c r="G55" s="95"/>
      <c r="H55" s="152"/>
      <c r="I55" s="45"/>
      <c r="J55" s="152"/>
      <c r="K55" s="39">
        <f t="shared" si="3"/>
        <v>0</v>
      </c>
      <c r="L55" s="153"/>
      <c r="M55" s="39">
        <f t="shared" si="3"/>
        <v>0</v>
      </c>
      <c r="N55" s="154"/>
      <c r="O55" s="39">
        <f t="shared" si="3"/>
        <v>0</v>
      </c>
      <c r="P55" s="155"/>
      <c r="Q55" s="39">
        <f t="shared" si="3"/>
        <v>0</v>
      </c>
    </row>
    <row r="56" spans="1:17" ht="14.5" x14ac:dyDescent="0.35">
      <c r="A56" s="105"/>
      <c r="B56" s="95"/>
      <c r="C56" s="95"/>
      <c r="D56" s="95" t="s">
        <v>36</v>
      </c>
      <c r="E56" s="95"/>
      <c r="F56" s="95"/>
      <c r="G56" s="95"/>
      <c r="H56" s="152"/>
      <c r="I56" s="45"/>
      <c r="J56" s="152"/>
      <c r="K56" s="39">
        <f t="shared" si="3"/>
        <v>0</v>
      </c>
      <c r="L56" s="153"/>
      <c r="M56" s="39">
        <f t="shared" si="3"/>
        <v>0</v>
      </c>
      <c r="N56" s="154"/>
      <c r="O56" s="39">
        <f t="shared" si="3"/>
        <v>0</v>
      </c>
      <c r="P56" s="155"/>
      <c r="Q56" s="39">
        <f t="shared" si="3"/>
        <v>0</v>
      </c>
    </row>
    <row r="57" spans="1:17" ht="14.5" x14ac:dyDescent="0.35">
      <c r="A57" s="105"/>
      <c r="B57" s="95"/>
      <c r="C57" s="95"/>
      <c r="D57" s="95" t="s">
        <v>32</v>
      </c>
      <c r="E57" s="95"/>
      <c r="F57" s="95"/>
      <c r="G57" s="95"/>
      <c r="H57" s="152"/>
      <c r="I57" s="45"/>
      <c r="J57" s="152"/>
      <c r="K57" s="39">
        <f t="shared" si="3"/>
        <v>0</v>
      </c>
      <c r="L57" s="153"/>
      <c r="M57" s="39">
        <f t="shared" si="3"/>
        <v>0</v>
      </c>
      <c r="N57" s="154"/>
      <c r="O57" s="39">
        <f t="shared" si="3"/>
        <v>0</v>
      </c>
      <c r="P57" s="155"/>
      <c r="Q57" s="39">
        <f t="shared" si="3"/>
        <v>0</v>
      </c>
    </row>
    <row r="58" spans="1:17" ht="14.5" x14ac:dyDescent="0.35">
      <c r="A58" s="105"/>
      <c r="B58" s="95"/>
      <c r="C58" s="95"/>
      <c r="D58" s="95" t="s">
        <v>63</v>
      </c>
      <c r="E58" s="95"/>
      <c r="F58" s="95"/>
      <c r="G58" s="95"/>
      <c r="H58" s="152"/>
      <c r="I58" s="45"/>
      <c r="J58" s="156"/>
      <c r="K58" s="39">
        <f>ROUND(I58*(1+$A$50),0)</f>
        <v>0</v>
      </c>
      <c r="L58" s="153"/>
      <c r="M58" s="39">
        <f>ROUND(K58*(1+$A$50),0)</f>
        <v>0</v>
      </c>
      <c r="N58" s="154"/>
      <c r="O58" s="39">
        <f>ROUND(M58*(1+$A$50),0)</f>
        <v>0</v>
      </c>
      <c r="P58" s="155"/>
      <c r="Q58" s="39">
        <f>ROUND(O58*(1+$A$50),0)</f>
        <v>0</v>
      </c>
    </row>
    <row r="59" spans="1:17" ht="14.5" x14ac:dyDescent="0.35">
      <c r="A59" s="147"/>
      <c r="B59" s="157"/>
      <c r="C59" s="158" t="s">
        <v>25</v>
      </c>
      <c r="D59" s="157"/>
      <c r="E59" s="157"/>
      <c r="F59" s="157"/>
      <c r="G59" s="146"/>
      <c r="H59" s="48"/>
      <c r="I59" s="51">
        <f>SUM(I51:I58)</f>
        <v>0</v>
      </c>
      <c r="J59" s="50"/>
      <c r="K59" s="51">
        <f>SUM(K51:K58)</f>
        <v>0</v>
      </c>
      <c r="L59" s="48"/>
      <c r="M59" s="51">
        <f>SUM(M51:M58)</f>
        <v>0</v>
      </c>
      <c r="N59" s="48"/>
      <c r="O59" s="51">
        <f>SUM(O51:O58)</f>
        <v>0</v>
      </c>
      <c r="P59" s="159"/>
      <c r="Q59" s="51">
        <f>SUM(Q51:Q58)</f>
        <v>0</v>
      </c>
    </row>
    <row r="60" spans="1:17" ht="15" customHeight="1" x14ac:dyDescent="0.35">
      <c r="A60" s="160"/>
      <c r="B60" s="112" t="s">
        <v>26</v>
      </c>
      <c r="C60" s="112"/>
      <c r="D60" s="112"/>
      <c r="E60" s="112"/>
      <c r="F60" s="112"/>
      <c r="G60" s="112"/>
      <c r="H60" s="52"/>
      <c r="I60" s="20">
        <f>I49+I59</f>
        <v>0</v>
      </c>
      <c r="J60" s="53"/>
      <c r="K60" s="20">
        <f>K49+K59</f>
        <v>0</v>
      </c>
      <c r="L60" s="52"/>
      <c r="M60" s="20">
        <f>M49+M59</f>
        <v>0</v>
      </c>
      <c r="N60" s="52"/>
      <c r="O60" s="20">
        <f>O49+O59</f>
        <v>0</v>
      </c>
      <c r="P60" s="137"/>
      <c r="Q60" s="20">
        <f>Q49+Q59</f>
        <v>0</v>
      </c>
    </row>
    <row r="61" spans="1:17" ht="6" customHeight="1" x14ac:dyDescent="0.35">
      <c r="A61" s="105"/>
      <c r="B61" s="95"/>
      <c r="C61" s="95"/>
      <c r="D61" s="95"/>
      <c r="E61" s="95"/>
      <c r="F61" s="95"/>
      <c r="G61" s="95"/>
      <c r="H61" s="54"/>
      <c r="I61" s="10"/>
      <c r="J61" s="55"/>
      <c r="K61" s="10"/>
      <c r="L61" s="54"/>
      <c r="M61" s="10"/>
      <c r="N61" s="54"/>
      <c r="O61" s="10"/>
      <c r="P61" s="135"/>
      <c r="Q61" s="10"/>
    </row>
    <row r="62" spans="1:17" ht="15" customHeight="1" x14ac:dyDescent="0.35">
      <c r="A62" s="161" t="s">
        <v>18</v>
      </c>
      <c r="B62" s="162"/>
      <c r="C62" s="162"/>
      <c r="D62" s="162"/>
      <c r="E62" s="162"/>
      <c r="F62" s="162"/>
      <c r="G62" s="162"/>
      <c r="H62" s="56"/>
      <c r="I62" s="57">
        <f>+I24+I60</f>
        <v>0</v>
      </c>
      <c r="J62" s="58"/>
      <c r="K62" s="57">
        <f>+K24+K60</f>
        <v>0</v>
      </c>
      <c r="L62" s="56"/>
      <c r="M62" s="57">
        <f>+M24+M60</f>
        <v>0</v>
      </c>
      <c r="N62" s="56"/>
      <c r="O62" s="57">
        <f>+O24+O60</f>
        <v>0</v>
      </c>
      <c r="P62" s="163"/>
      <c r="Q62" s="57">
        <f>+Q24+Q60</f>
        <v>0</v>
      </c>
    </row>
    <row r="63" spans="1:17" ht="9" customHeight="1" x14ac:dyDescent="0.35">
      <c r="A63" s="162"/>
      <c r="B63" s="162"/>
      <c r="C63" s="162"/>
      <c r="D63" s="162"/>
      <c r="E63" s="162"/>
      <c r="F63" s="162"/>
      <c r="G63" s="162"/>
      <c r="H63" s="58"/>
      <c r="I63" s="59"/>
      <c r="J63" s="58"/>
      <c r="K63" s="59"/>
      <c r="L63" s="58"/>
      <c r="M63" s="59"/>
      <c r="N63" s="58"/>
      <c r="O63" s="59"/>
      <c r="P63" s="164"/>
      <c r="Q63" s="59"/>
    </row>
    <row r="64" spans="1:17" ht="15" customHeight="1" x14ac:dyDescent="0.35">
      <c r="A64" s="99" t="s">
        <v>19</v>
      </c>
      <c r="B64" s="100"/>
      <c r="C64" s="100"/>
      <c r="D64" s="100"/>
      <c r="E64" s="100"/>
      <c r="F64" s="100"/>
      <c r="G64" s="100"/>
      <c r="H64" s="60" t="s">
        <v>16</v>
      </c>
      <c r="I64" s="61" t="s">
        <v>14</v>
      </c>
      <c r="J64" s="62" t="s">
        <v>16</v>
      </c>
      <c r="K64" s="61" t="s">
        <v>14</v>
      </c>
      <c r="L64" s="60" t="s">
        <v>16</v>
      </c>
      <c r="M64" s="61" t="s">
        <v>14</v>
      </c>
      <c r="N64" s="60" t="s">
        <v>16</v>
      </c>
      <c r="O64" s="61" t="s">
        <v>14</v>
      </c>
      <c r="P64" s="165" t="s">
        <v>16</v>
      </c>
      <c r="Q64" s="61" t="s">
        <v>14</v>
      </c>
    </row>
    <row r="65" spans="1:18" ht="6" customHeight="1" x14ac:dyDescent="0.35">
      <c r="A65" s="166"/>
      <c r="B65" s="120"/>
      <c r="C65" s="120"/>
      <c r="D65" s="120"/>
      <c r="E65" s="120"/>
      <c r="F65" s="120"/>
      <c r="G65" s="120"/>
      <c r="H65" s="167"/>
      <c r="I65" s="168"/>
      <c r="J65" s="167"/>
      <c r="K65" s="168"/>
      <c r="L65" s="167"/>
      <c r="M65" s="168"/>
      <c r="N65" s="167"/>
      <c r="O65" s="168"/>
      <c r="P65" s="167"/>
      <c r="Q65" s="168"/>
    </row>
    <row r="66" spans="1:18" ht="14.5" x14ac:dyDescent="0.35">
      <c r="A66" s="166"/>
      <c r="B66" s="170" t="s">
        <v>21</v>
      </c>
      <c r="C66" s="120"/>
      <c r="D66" s="120"/>
      <c r="E66" s="120"/>
      <c r="F66" s="120"/>
      <c r="G66" s="216" t="s">
        <v>113</v>
      </c>
      <c r="H66" s="167"/>
      <c r="I66" s="168"/>
      <c r="J66" s="167"/>
      <c r="K66" s="168"/>
      <c r="L66" s="167"/>
      <c r="M66" s="168"/>
      <c r="N66" s="167"/>
      <c r="O66" s="168"/>
      <c r="P66" s="167"/>
      <c r="Q66" s="168"/>
    </row>
    <row r="67" spans="1:18" ht="14.5" x14ac:dyDescent="0.35">
      <c r="A67" s="166"/>
      <c r="B67" s="120" t="s">
        <v>68</v>
      </c>
      <c r="D67" s="120"/>
      <c r="E67" s="120"/>
      <c r="G67" s="73">
        <v>7.6399999999999996E-2</v>
      </c>
      <c r="H67" s="74"/>
      <c r="I67" s="45">
        <v>0</v>
      </c>
      <c r="J67" s="74">
        <f>G67</f>
        <v>7.6399999999999996E-2</v>
      </c>
      <c r="K67" s="63">
        <f>K62*J67</f>
        <v>0</v>
      </c>
      <c r="L67" s="74">
        <f>J67</f>
        <v>7.6399999999999996E-2</v>
      </c>
      <c r="M67" s="63">
        <f>M62*L67</f>
        <v>0</v>
      </c>
      <c r="N67" s="74">
        <f>L67</f>
        <v>7.6399999999999996E-2</v>
      </c>
      <c r="O67" s="63">
        <f>O62*N67</f>
        <v>0</v>
      </c>
      <c r="P67" s="74">
        <f>N67</f>
        <v>7.6399999999999996E-2</v>
      </c>
      <c r="Q67" s="63">
        <f>Q62*P67</f>
        <v>0</v>
      </c>
    </row>
    <row r="68" spans="1:18" ht="14.5" x14ac:dyDescent="0.35">
      <c r="A68" s="105"/>
      <c r="B68" s="95" t="s">
        <v>69</v>
      </c>
      <c r="E68" s="95"/>
      <c r="G68" s="75">
        <v>5.4999999999999997E-3</v>
      </c>
      <c r="H68" s="76"/>
      <c r="I68" s="45">
        <v>0</v>
      </c>
      <c r="J68" s="76">
        <f>G68</f>
        <v>5.4999999999999997E-3</v>
      </c>
      <c r="K68" s="63">
        <f>K62*J68</f>
        <v>0</v>
      </c>
      <c r="L68" s="76">
        <f>J68</f>
        <v>5.4999999999999997E-3</v>
      </c>
      <c r="M68" s="39">
        <f>M62*L68</f>
        <v>0</v>
      </c>
      <c r="N68" s="76">
        <f>L68</f>
        <v>5.4999999999999997E-3</v>
      </c>
      <c r="O68" s="39">
        <f>O62*N68</f>
        <v>0</v>
      </c>
      <c r="P68" s="76">
        <f>N68</f>
        <v>5.4999999999999997E-3</v>
      </c>
      <c r="Q68" s="39">
        <f>Q62*P68</f>
        <v>0</v>
      </c>
    </row>
    <row r="69" spans="1:18" ht="6" customHeight="1" x14ac:dyDescent="0.35">
      <c r="A69" s="166"/>
      <c r="B69" s="120"/>
      <c r="C69" s="175"/>
      <c r="D69" s="176"/>
      <c r="E69" s="176"/>
      <c r="F69" s="176"/>
      <c r="G69" s="176"/>
      <c r="H69" s="177"/>
      <c r="I69" s="63"/>
      <c r="J69" s="178"/>
      <c r="K69" s="63"/>
      <c r="L69" s="179"/>
      <c r="M69" s="63"/>
      <c r="N69" s="179"/>
      <c r="O69" s="63"/>
      <c r="P69" s="179"/>
      <c r="Q69" s="63"/>
    </row>
    <row r="70" spans="1:18" ht="14.5" hidden="1" x14ac:dyDescent="0.35">
      <c r="A70" s="166"/>
      <c r="B70" s="170" t="s">
        <v>22</v>
      </c>
      <c r="C70" s="120"/>
      <c r="D70" s="120"/>
      <c r="E70" s="120"/>
      <c r="F70" s="120"/>
      <c r="G70" s="120"/>
      <c r="H70" s="180"/>
      <c r="I70" s="65"/>
      <c r="J70" s="180"/>
      <c r="K70" s="65"/>
      <c r="L70" s="180"/>
      <c r="M70" s="65"/>
      <c r="N70" s="180"/>
      <c r="O70" s="65"/>
      <c r="P70" s="180"/>
      <c r="Q70" s="65"/>
    </row>
    <row r="71" spans="1:18" ht="14.5" hidden="1" x14ac:dyDescent="0.35">
      <c r="A71" s="166"/>
      <c r="B71" s="120" t="s">
        <v>71</v>
      </c>
      <c r="C71" s="120"/>
      <c r="D71" s="120"/>
      <c r="E71" s="120"/>
      <c r="F71" s="120"/>
      <c r="G71" s="181">
        <v>0.54</v>
      </c>
      <c r="H71" s="182">
        <f>G71</f>
        <v>0.54</v>
      </c>
      <c r="I71" s="63">
        <f>H71*I12</f>
        <v>0</v>
      </c>
      <c r="J71" s="182">
        <f>H71+0.5%</f>
        <v>0.54500000000000004</v>
      </c>
      <c r="K71" s="63">
        <f>J71*K12</f>
        <v>0</v>
      </c>
      <c r="L71" s="182">
        <f>J71</f>
        <v>0.54500000000000004</v>
      </c>
      <c r="M71" s="63">
        <f>L71*M12</f>
        <v>0</v>
      </c>
      <c r="N71" s="182">
        <f>L71</f>
        <v>0.54500000000000004</v>
      </c>
      <c r="O71" s="63">
        <f>N71*O12</f>
        <v>0</v>
      </c>
      <c r="P71" s="182">
        <f>N71</f>
        <v>0.54500000000000004</v>
      </c>
      <c r="Q71" s="63">
        <f>P71*Q12</f>
        <v>0</v>
      </c>
    </row>
    <row r="72" spans="1:18" ht="14.5" hidden="1" x14ac:dyDescent="0.35">
      <c r="A72" s="166"/>
      <c r="B72" s="120"/>
      <c r="C72" s="120" t="s">
        <v>72</v>
      </c>
      <c r="D72" s="120"/>
      <c r="E72" s="120"/>
      <c r="F72" s="120"/>
      <c r="G72" s="181">
        <v>0.26</v>
      </c>
      <c r="H72" s="217">
        <f>G72</f>
        <v>0.26</v>
      </c>
      <c r="I72" s="66"/>
      <c r="J72" s="182">
        <f>H72+0.5%</f>
        <v>0.26500000000000001</v>
      </c>
      <c r="K72" s="66"/>
      <c r="L72" s="182">
        <f>J72</f>
        <v>0.26500000000000001</v>
      </c>
      <c r="M72" s="66"/>
      <c r="N72" s="182">
        <f>L72</f>
        <v>0.26500000000000001</v>
      </c>
      <c r="O72" s="66"/>
      <c r="P72" s="182">
        <f>N72</f>
        <v>0.26500000000000001</v>
      </c>
      <c r="Q72" s="66"/>
    </row>
    <row r="73" spans="1:18" ht="14.5" hidden="1" x14ac:dyDescent="0.35">
      <c r="A73" s="105"/>
      <c r="B73" s="95"/>
      <c r="C73" s="95" t="s">
        <v>62</v>
      </c>
      <c r="E73" s="95"/>
      <c r="F73" s="95"/>
      <c r="G73" s="64"/>
      <c r="H73" s="152"/>
      <c r="I73" s="31">
        <v>0</v>
      </c>
      <c r="J73" s="156"/>
      <c r="K73" s="39">
        <f>ROUND(I73,0)</f>
        <v>0</v>
      </c>
      <c r="L73" s="153"/>
      <c r="M73" s="39">
        <f>ROUND(K73,0)</f>
        <v>0</v>
      </c>
      <c r="N73" s="154"/>
      <c r="O73" s="39">
        <f>ROUND(M73,0)</f>
        <v>0</v>
      </c>
      <c r="P73" s="155"/>
      <c r="Q73" s="39">
        <f>ROUND(O73,0)</f>
        <v>0</v>
      </c>
    </row>
    <row r="74" spans="1:18" ht="6" customHeight="1" x14ac:dyDescent="0.35">
      <c r="A74" s="166"/>
      <c r="B74" s="120"/>
      <c r="C74" s="120"/>
      <c r="D74" s="120"/>
      <c r="E74" s="120"/>
      <c r="F74" s="120"/>
      <c r="G74" s="120"/>
      <c r="H74" s="183"/>
      <c r="I74" s="66"/>
      <c r="J74" s="183"/>
      <c r="K74" s="66"/>
      <c r="L74" s="183"/>
      <c r="M74" s="66"/>
      <c r="N74" s="183"/>
      <c r="O74" s="66"/>
      <c r="P74" s="183"/>
      <c r="Q74" s="66"/>
    </row>
    <row r="75" spans="1:18" ht="20.25" customHeight="1" x14ac:dyDescent="0.35">
      <c r="A75" s="161" t="s">
        <v>20</v>
      </c>
      <c r="B75" s="184"/>
      <c r="C75" s="185"/>
      <c r="D75" s="185"/>
      <c r="E75" s="185"/>
      <c r="F75" s="185"/>
      <c r="G75" s="185"/>
      <c r="H75" s="186"/>
      <c r="I75" s="57">
        <f>SUM(I67:I73)</f>
        <v>0</v>
      </c>
      <c r="J75" s="187"/>
      <c r="K75" s="57">
        <f>SUM(K67:K73)</f>
        <v>0</v>
      </c>
      <c r="L75" s="188"/>
      <c r="M75" s="57">
        <f>SUM(M67:M73)</f>
        <v>0</v>
      </c>
      <c r="N75" s="188"/>
      <c r="O75" s="57">
        <f>SUM(O67:O73)</f>
        <v>0</v>
      </c>
      <c r="P75" s="188"/>
      <c r="Q75" s="57">
        <f>SUM(Q67:Q73)</f>
        <v>0</v>
      </c>
    </row>
    <row r="76" spans="1:18" ht="14.5" x14ac:dyDescent="0.35">
      <c r="A76" s="184"/>
      <c r="B76" s="184"/>
      <c r="C76" s="185"/>
      <c r="D76" s="185"/>
      <c r="E76" s="185"/>
      <c r="F76" s="185"/>
      <c r="G76" s="185"/>
      <c r="H76" s="162"/>
      <c r="I76" s="67"/>
      <c r="J76" s="187"/>
      <c r="K76" s="67"/>
      <c r="L76" s="187"/>
      <c r="M76" s="67"/>
      <c r="N76" s="187"/>
      <c r="O76" s="67"/>
      <c r="P76" s="187"/>
      <c r="Q76" s="67"/>
    </row>
    <row r="77" spans="1:18" ht="18.75" customHeight="1" x14ac:dyDescent="0.35">
      <c r="A77" s="189" t="s">
        <v>23</v>
      </c>
      <c r="B77" s="190"/>
      <c r="C77" s="190"/>
      <c r="D77" s="190"/>
      <c r="E77" s="190"/>
      <c r="F77" s="190"/>
      <c r="G77" s="190"/>
      <c r="H77" s="189"/>
      <c r="I77" s="68">
        <f>I62+I75</f>
        <v>0</v>
      </c>
      <c r="J77" s="189"/>
      <c r="K77" s="68">
        <f>K62+K75</f>
        <v>0</v>
      </c>
      <c r="L77" s="189"/>
      <c r="M77" s="68">
        <f>M62+M75</f>
        <v>0</v>
      </c>
      <c r="N77" s="189"/>
      <c r="O77" s="68">
        <f>O62+O75</f>
        <v>0</v>
      </c>
      <c r="P77" s="189"/>
      <c r="Q77" s="68">
        <f>Q62+Q75</f>
        <v>0</v>
      </c>
    </row>
    <row r="78" spans="1:18" ht="6" customHeight="1" x14ac:dyDescent="0.35">
      <c r="A78" s="191"/>
      <c r="B78" s="192"/>
      <c r="C78" s="192"/>
      <c r="D78" s="192"/>
      <c r="E78" s="192"/>
      <c r="F78" s="192"/>
      <c r="G78" s="192"/>
      <c r="H78" s="191"/>
      <c r="I78" s="69"/>
      <c r="J78" s="192"/>
      <c r="K78" s="69"/>
      <c r="L78" s="191"/>
      <c r="M78" s="69"/>
      <c r="N78" s="192"/>
      <c r="O78" s="69"/>
      <c r="P78" s="191"/>
      <c r="Q78" s="69"/>
    </row>
    <row r="79" spans="1:18" s="199" customFormat="1" ht="15.75" customHeight="1" x14ac:dyDescent="0.3">
      <c r="A79" s="193" t="s">
        <v>45</v>
      </c>
      <c r="B79" s="194"/>
      <c r="C79" s="194"/>
      <c r="D79" s="194"/>
      <c r="E79" s="194"/>
      <c r="F79" s="194"/>
      <c r="G79" s="194"/>
      <c r="H79" s="195"/>
      <c r="I79" s="70">
        <f>I18-I77</f>
        <v>0</v>
      </c>
      <c r="J79" s="196"/>
      <c r="K79" s="70">
        <f>K18-K77</f>
        <v>0</v>
      </c>
      <c r="L79" s="197"/>
      <c r="M79" s="70">
        <f>M18-M77</f>
        <v>0</v>
      </c>
      <c r="N79" s="196"/>
      <c r="O79" s="70">
        <f>O18-O77</f>
        <v>0</v>
      </c>
      <c r="P79" s="197"/>
      <c r="Q79" s="70">
        <f>Q18-Q77</f>
        <v>0</v>
      </c>
      <c r="R79" s="198"/>
    </row>
    <row r="80" spans="1:18" s="199" customFormat="1" ht="5.4" customHeight="1" x14ac:dyDescent="0.3">
      <c r="A80" s="200"/>
      <c r="B80" s="201"/>
      <c r="C80" s="201"/>
      <c r="D80" s="201"/>
      <c r="E80" s="201"/>
      <c r="F80" s="201"/>
      <c r="G80" s="201"/>
      <c r="H80" s="202"/>
      <c r="I80" s="203"/>
      <c r="J80" s="204"/>
      <c r="K80" s="203"/>
      <c r="L80" s="204"/>
      <c r="M80" s="203"/>
      <c r="N80" s="204"/>
      <c r="O80" s="203"/>
      <c r="P80" s="204"/>
      <c r="Q80" s="203"/>
      <c r="R80" s="198"/>
    </row>
    <row r="81" spans="1:18" s="206" customFormat="1" ht="10.25" customHeight="1" x14ac:dyDescent="0.25">
      <c r="A81" s="231" t="s">
        <v>59</v>
      </c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05"/>
    </row>
    <row r="82" spans="1:18" s="206" customFormat="1" ht="14.5" x14ac:dyDescent="0.35">
      <c r="A82" s="207">
        <v>1</v>
      </c>
      <c r="B82" s="208" t="s">
        <v>116</v>
      </c>
      <c r="C82" s="209"/>
      <c r="D82" s="209"/>
      <c r="E82" s="209"/>
      <c r="F82" s="209"/>
      <c r="G82" s="209"/>
      <c r="H82" s="208"/>
      <c r="I82" s="210"/>
      <c r="J82" s="210"/>
      <c r="K82" s="210"/>
      <c r="L82" s="210"/>
      <c r="M82" s="210"/>
      <c r="N82" s="210"/>
      <c r="O82" s="210"/>
      <c r="P82" s="210"/>
      <c r="Q82" s="210"/>
      <c r="R82" s="205"/>
    </row>
    <row r="83" spans="1:18" s="206" customFormat="1" ht="14.5" x14ac:dyDescent="0.35">
      <c r="A83" s="207">
        <v>2</v>
      </c>
      <c r="B83" s="208" t="str">
        <f>"Assumes an annual "&amp; TEXT(A25*100,"0%")&amp; " increase in compensation costs, based on merit and benefit increases."</f>
        <v>Assumes an annual 0% increase in compensation costs, based on merit and benefit increases.</v>
      </c>
      <c r="C83" s="209"/>
      <c r="D83" s="209"/>
      <c r="E83" s="209"/>
      <c r="F83" s="209"/>
      <c r="G83" s="209"/>
      <c r="H83" s="208"/>
      <c r="I83" s="210"/>
      <c r="J83" s="210"/>
      <c r="K83" s="210"/>
      <c r="L83" s="210"/>
      <c r="M83" s="210"/>
      <c r="N83" s="210"/>
      <c r="O83" s="210"/>
      <c r="P83" s="210"/>
      <c r="Q83" s="210"/>
      <c r="R83" s="205"/>
    </row>
    <row r="84" spans="1:18" s="206" customFormat="1" ht="14.5" x14ac:dyDescent="0.35">
      <c r="A84" s="207">
        <v>3</v>
      </c>
      <c r="B84" s="208" t="str">
        <f>"Assumes an annual " &amp; TEXT(A50,"0%") &amp; " increase in operating expenses."</f>
        <v>Assumes an annual 3% increase in operating expenses.</v>
      </c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5"/>
    </row>
    <row r="85" spans="1:18" s="206" customFormat="1" ht="14.5" x14ac:dyDescent="0.35">
      <c r="A85" s="207" t="s">
        <v>73</v>
      </c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5"/>
    </row>
    <row r="86" spans="1:18" x14ac:dyDescent="0.3">
      <c r="F86" s="211"/>
    </row>
    <row r="87" spans="1:18" x14ac:dyDescent="0.3">
      <c r="F87" s="211"/>
    </row>
    <row r="88" spans="1:18" x14ac:dyDescent="0.3">
      <c r="F88" s="211"/>
    </row>
  </sheetData>
  <mergeCells count="1">
    <mergeCell ref="A81:Q81"/>
  </mergeCells>
  <dataValidations count="1">
    <dataValidation allowBlank="1" showInputMessage="1" showErrorMessage="1" promptTitle="Hourly Workers" sqref="F49:G49" xr:uid="{A829F22C-0DA5-49F2-8441-B1E7274B92B0}"/>
  </dataValidations>
  <printOptions horizontalCentered="1"/>
  <pageMargins left="0.5" right="0.5" top="0.5" bottom="0.5" header="0.25" footer="0.25"/>
  <pageSetup scale="58" orientation="portrait" r:id="rId1"/>
  <headerFooter>
    <oddHeader>&amp;C2x (Auxiliary)</oddHeader>
    <oddFooter>&amp;L&amp;"Calibri,Regular"&amp;F</oddFooter>
  </headerFooter>
  <rowBreaks count="1" manualBreakCount="1">
    <brk id="6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6DC9-DE83-4444-941D-246772676EF4}">
  <sheetPr>
    <tabColor theme="6" tint="0.59999389629810485"/>
    <pageSetUpPr fitToPage="1"/>
  </sheetPr>
  <dimension ref="A1:R89"/>
  <sheetViews>
    <sheetView zoomScaleNormal="100" zoomScaleSheetLayoutView="100" workbookViewId="0"/>
  </sheetViews>
  <sheetFormatPr defaultColWidth="9.08984375" defaultRowHeight="13" x14ac:dyDescent="0.3"/>
  <cols>
    <col min="1" max="1" width="4.453125" style="169" customWidth="1"/>
    <col min="2" max="5" width="2.6328125" style="169" customWidth="1"/>
    <col min="6" max="6" width="47.36328125" style="169" customWidth="1"/>
    <col min="7" max="7" width="13.36328125" style="169" customWidth="1"/>
    <col min="8" max="8" width="5.6328125" style="169" customWidth="1"/>
    <col min="9" max="9" width="11.54296875" style="169" customWidth="1"/>
    <col min="10" max="10" width="5.6328125" style="169" customWidth="1"/>
    <col min="11" max="11" width="11.453125" style="169" customWidth="1"/>
    <col min="12" max="12" width="5.6328125" style="169" customWidth="1"/>
    <col min="13" max="13" width="10.54296875" style="169" customWidth="1"/>
    <col min="14" max="14" width="5.6328125" style="169" customWidth="1"/>
    <col min="15" max="15" width="11.08984375" style="169" customWidth="1"/>
    <col min="16" max="16" width="5.6328125" style="169" customWidth="1"/>
    <col min="17" max="17" width="11.08984375" style="169" customWidth="1"/>
    <col min="18" max="18" width="23" style="93" bestFit="1" customWidth="1"/>
    <col min="19" max="16384" width="9.08984375" style="169"/>
  </cols>
  <sheetData>
    <row r="1" spans="1:17" ht="15" customHeight="1" x14ac:dyDescent="0.35">
      <c r="A1" s="89" t="str">
        <f>'1. Rollup-All Funds'!A1</f>
        <v>[Enter Center Name here]</v>
      </c>
      <c r="B1" s="90"/>
      <c r="C1" s="90"/>
      <c r="D1" s="90"/>
      <c r="E1" s="90"/>
      <c r="F1" s="90"/>
      <c r="G1" s="90"/>
      <c r="H1" s="91" t="s">
        <v>0</v>
      </c>
      <c r="I1" s="92"/>
      <c r="J1" s="91" t="s">
        <v>1</v>
      </c>
      <c r="K1" s="92"/>
      <c r="L1" s="91" t="s">
        <v>2</v>
      </c>
      <c r="M1" s="92"/>
      <c r="N1" s="91" t="s">
        <v>3</v>
      </c>
      <c r="O1" s="92"/>
      <c r="P1" s="91" t="s">
        <v>4</v>
      </c>
      <c r="Q1" s="92"/>
    </row>
    <row r="2" spans="1:17" ht="15" customHeight="1" x14ac:dyDescent="0.35">
      <c r="A2" s="94" t="str">
        <f>'1. Rollup-All Funds'!A2</f>
        <v>FIVE-YEAR FINANCIAL PLAN - ESTIMATED REVENUES and EXPENSES</v>
      </c>
      <c r="B2" s="95"/>
      <c r="C2" s="95"/>
      <c r="D2" s="95"/>
      <c r="E2" s="95"/>
      <c r="F2" s="95"/>
      <c r="G2" s="95"/>
      <c r="H2" s="96" t="str">
        <f>'1. Rollup-All Funds'!H2</f>
        <v>FY 2021-22 Actuals</v>
      </c>
      <c r="I2" s="97"/>
      <c r="J2" s="98" t="str">
        <f>'1. Rollup-All Funds'!J2</f>
        <v>Projection</v>
      </c>
      <c r="K2" s="97"/>
      <c r="L2" s="98" t="str">
        <f>'1. Rollup-All Funds'!L2</f>
        <v>Projection</v>
      </c>
      <c r="M2" s="97"/>
      <c r="N2" s="98" t="str">
        <f>'1. Rollup-All Funds'!N2</f>
        <v>Projection</v>
      </c>
      <c r="O2" s="97"/>
      <c r="P2" s="98" t="str">
        <f>'1. Rollup-All Funds'!P2</f>
        <v>Projection</v>
      </c>
      <c r="Q2" s="97"/>
    </row>
    <row r="3" spans="1:17" ht="14.5" x14ac:dyDescent="0.35">
      <c r="A3" s="99" t="s">
        <v>5</v>
      </c>
      <c r="B3" s="100"/>
      <c r="C3" s="100"/>
      <c r="D3" s="100"/>
      <c r="E3" s="100"/>
      <c r="F3" s="100"/>
      <c r="G3" s="100"/>
      <c r="H3" s="101"/>
      <c r="I3" s="102"/>
      <c r="J3" s="103"/>
      <c r="K3" s="103"/>
      <c r="L3" s="104"/>
      <c r="M3" s="102"/>
      <c r="N3" s="104"/>
      <c r="O3" s="102"/>
      <c r="P3" s="104"/>
      <c r="Q3" s="102"/>
    </row>
    <row r="4" spans="1:17" ht="15" customHeight="1" x14ac:dyDescent="0.35">
      <c r="A4" s="105"/>
      <c r="B4" s="106" t="s">
        <v>6</v>
      </c>
      <c r="C4" s="95"/>
      <c r="D4" s="95"/>
      <c r="E4" s="95"/>
      <c r="F4" s="95"/>
      <c r="G4" s="95"/>
      <c r="H4" s="105"/>
      <c r="I4" s="107"/>
      <c r="J4" s="108"/>
      <c r="K4" s="108"/>
      <c r="L4" s="109"/>
      <c r="M4" s="107"/>
      <c r="N4" s="109"/>
      <c r="O4" s="107"/>
      <c r="P4" s="109"/>
      <c r="Q4" s="107"/>
    </row>
    <row r="5" spans="1:17" ht="14.5" x14ac:dyDescent="0.35">
      <c r="A5" s="105"/>
      <c r="B5" s="95"/>
      <c r="C5" s="95" t="s">
        <v>47</v>
      </c>
      <c r="D5" s="95"/>
      <c r="E5" s="95"/>
      <c r="F5" s="95"/>
      <c r="G5" s="95"/>
      <c r="H5" s="9"/>
      <c r="I5" s="10"/>
      <c r="J5" s="11"/>
      <c r="K5" s="10"/>
      <c r="L5" s="12"/>
      <c r="M5" s="10"/>
      <c r="N5" s="12"/>
      <c r="O5" s="10"/>
      <c r="P5" s="12"/>
      <c r="Q5" s="10"/>
    </row>
    <row r="6" spans="1:17" ht="14.5" x14ac:dyDescent="0.35">
      <c r="A6" s="105"/>
      <c r="B6" s="95"/>
      <c r="C6" s="95"/>
      <c r="D6" s="110" t="s">
        <v>38</v>
      </c>
      <c r="E6" s="95"/>
      <c r="F6" s="95"/>
      <c r="G6" s="95"/>
      <c r="H6" s="9"/>
      <c r="I6" s="71">
        <v>0</v>
      </c>
      <c r="J6" s="14"/>
      <c r="K6" s="71">
        <v>0</v>
      </c>
      <c r="L6" s="15"/>
      <c r="M6" s="71">
        <v>0</v>
      </c>
      <c r="N6" s="15"/>
      <c r="O6" s="71">
        <v>0</v>
      </c>
      <c r="P6" s="15"/>
      <c r="Q6" s="71">
        <v>0</v>
      </c>
    </row>
    <row r="7" spans="1:17" ht="14.5" x14ac:dyDescent="0.35">
      <c r="A7" s="105"/>
      <c r="B7" s="95"/>
      <c r="C7" s="95"/>
      <c r="D7" s="110" t="s">
        <v>39</v>
      </c>
      <c r="E7" s="95"/>
      <c r="F7" s="95"/>
      <c r="G7" s="95"/>
      <c r="H7" s="9"/>
      <c r="I7" s="71">
        <v>0</v>
      </c>
      <c r="J7" s="14"/>
      <c r="K7" s="71">
        <v>0</v>
      </c>
      <c r="L7" s="15"/>
      <c r="M7" s="71">
        <v>0</v>
      </c>
      <c r="N7" s="15"/>
      <c r="O7" s="71">
        <v>0</v>
      </c>
      <c r="P7" s="15"/>
      <c r="Q7" s="71">
        <v>0</v>
      </c>
    </row>
    <row r="8" spans="1:17" ht="14.5" x14ac:dyDescent="0.35">
      <c r="A8" s="105"/>
      <c r="B8" s="95"/>
      <c r="C8" s="95" t="s">
        <v>46</v>
      </c>
      <c r="D8" s="110"/>
      <c r="E8" s="95"/>
      <c r="F8" s="95"/>
      <c r="G8" s="95"/>
      <c r="H8" s="9"/>
      <c r="I8" s="71">
        <v>0</v>
      </c>
      <c r="J8" s="14"/>
      <c r="K8" s="18">
        <f>I79</f>
        <v>0</v>
      </c>
      <c r="L8" s="15"/>
      <c r="M8" s="18">
        <f>K79</f>
        <v>0</v>
      </c>
      <c r="N8" s="15"/>
      <c r="O8" s="18">
        <f>M79</f>
        <v>0</v>
      </c>
      <c r="P8" s="15"/>
      <c r="Q8" s="18">
        <f>O79</f>
        <v>0</v>
      </c>
    </row>
    <row r="9" spans="1:17" ht="13.5" customHeight="1" x14ac:dyDescent="0.35">
      <c r="A9" s="111"/>
      <c r="B9" s="112" t="s">
        <v>7</v>
      </c>
      <c r="C9" s="112"/>
      <c r="D9" s="113"/>
      <c r="E9" s="113"/>
      <c r="F9" s="113"/>
      <c r="G9" s="114"/>
      <c r="H9" s="111"/>
      <c r="I9" s="20">
        <f>SUM(I5:I8)</f>
        <v>0</v>
      </c>
      <c r="J9" s="115"/>
      <c r="K9" s="20">
        <f>SUM(K5:K8)</f>
        <v>0</v>
      </c>
      <c r="L9" s="116"/>
      <c r="M9" s="20">
        <f>SUM(M5:M8)</f>
        <v>0</v>
      </c>
      <c r="N9" s="116"/>
      <c r="O9" s="20">
        <f>SUM(O5:O8)</f>
        <v>0</v>
      </c>
      <c r="P9" s="116"/>
      <c r="Q9" s="20">
        <f>SUM(Q5:Q8)</f>
        <v>0</v>
      </c>
    </row>
    <row r="10" spans="1:17" ht="15" customHeight="1" x14ac:dyDescent="0.35">
      <c r="A10" s="105"/>
      <c r="B10" s="106" t="s">
        <v>8</v>
      </c>
      <c r="C10" s="117"/>
      <c r="D10" s="117"/>
      <c r="E10" s="117"/>
      <c r="F10" s="117"/>
      <c r="G10" s="117"/>
      <c r="H10" s="105"/>
      <c r="I10" s="118"/>
      <c r="J10" s="95"/>
      <c r="K10" s="95"/>
      <c r="L10" s="105"/>
      <c r="M10" s="119"/>
      <c r="N10" s="105"/>
      <c r="O10" s="119"/>
      <c r="P10" s="105"/>
      <c r="Q10" s="119"/>
    </row>
    <row r="11" spans="1:17" ht="14.5" x14ac:dyDescent="0.35">
      <c r="A11" s="105"/>
      <c r="B11" s="95"/>
      <c r="C11" s="95" t="s">
        <v>48</v>
      </c>
      <c r="D11" s="95"/>
      <c r="E11" s="95"/>
      <c r="F11" s="95"/>
      <c r="G11" s="95"/>
      <c r="H11" s="9"/>
      <c r="I11" s="10"/>
      <c r="J11" s="9"/>
      <c r="K11" s="10"/>
      <c r="L11" s="9"/>
      <c r="M11" s="10"/>
      <c r="N11" s="9"/>
      <c r="O11" s="10"/>
      <c r="P11" s="9"/>
      <c r="Q11" s="10"/>
    </row>
    <row r="12" spans="1:17" ht="14.5" x14ac:dyDescent="0.35">
      <c r="A12" s="105"/>
      <c r="B12" s="95"/>
      <c r="C12" s="120"/>
      <c r="D12" s="110" t="s">
        <v>37</v>
      </c>
      <c r="E12" s="95"/>
      <c r="F12" s="95"/>
      <c r="G12" s="95"/>
      <c r="H12" s="9"/>
      <c r="I12" s="71">
        <v>0</v>
      </c>
      <c r="J12" s="14"/>
      <c r="K12" s="71">
        <v>0</v>
      </c>
      <c r="L12" s="15"/>
      <c r="M12" s="71">
        <v>0</v>
      </c>
      <c r="N12" s="15"/>
      <c r="O12" s="71">
        <v>0</v>
      </c>
      <c r="P12" s="15"/>
      <c r="Q12" s="71">
        <v>0</v>
      </c>
    </row>
    <row r="13" spans="1:17" ht="14.5" hidden="1" x14ac:dyDescent="0.35">
      <c r="A13" s="105"/>
      <c r="B13" s="95"/>
      <c r="C13" s="120"/>
      <c r="D13" s="110" t="s">
        <v>58</v>
      </c>
      <c r="E13" s="95"/>
      <c r="F13" s="95"/>
      <c r="G13" s="95"/>
      <c r="H13" s="9"/>
      <c r="I13" s="18">
        <v>0</v>
      </c>
      <c r="J13" s="14"/>
      <c r="K13" s="18">
        <v>0</v>
      </c>
      <c r="L13" s="15"/>
      <c r="M13" s="18">
        <v>0</v>
      </c>
      <c r="N13" s="15"/>
      <c r="O13" s="18">
        <v>0</v>
      </c>
      <c r="P13" s="15"/>
      <c r="Q13" s="18">
        <v>0</v>
      </c>
    </row>
    <row r="14" spans="1:17" ht="14.5" x14ac:dyDescent="0.35">
      <c r="A14" s="105"/>
      <c r="B14" s="95"/>
      <c r="C14" s="120"/>
      <c r="D14" s="110" t="s">
        <v>35</v>
      </c>
      <c r="E14" s="95"/>
      <c r="F14" s="95"/>
      <c r="G14" s="95"/>
      <c r="H14" s="9"/>
      <c r="I14" s="71">
        <v>0</v>
      </c>
      <c r="J14" s="14"/>
      <c r="K14" s="71">
        <v>0</v>
      </c>
      <c r="L14" s="15"/>
      <c r="M14" s="71">
        <v>0</v>
      </c>
      <c r="N14" s="15"/>
      <c r="O14" s="71">
        <v>0</v>
      </c>
      <c r="P14" s="15"/>
      <c r="Q14" s="71">
        <v>0</v>
      </c>
    </row>
    <row r="15" spans="1:17" ht="15" customHeight="1" x14ac:dyDescent="0.35">
      <c r="A15" s="105"/>
      <c r="B15" s="95"/>
      <c r="C15" s="95" t="s">
        <v>49</v>
      </c>
      <c r="D15" s="95"/>
      <c r="E15" s="95"/>
      <c r="F15" s="95"/>
      <c r="G15" s="95"/>
      <c r="H15" s="9"/>
      <c r="I15" s="71">
        <v>0</v>
      </c>
      <c r="J15" s="14"/>
      <c r="K15" s="71">
        <v>0</v>
      </c>
      <c r="L15" s="15"/>
      <c r="M15" s="71">
        <v>0</v>
      </c>
      <c r="N15" s="15"/>
      <c r="O15" s="71">
        <v>0</v>
      </c>
      <c r="P15" s="15"/>
      <c r="Q15" s="71">
        <v>0</v>
      </c>
    </row>
    <row r="16" spans="1:17" ht="14.5" x14ac:dyDescent="0.35">
      <c r="A16" s="105"/>
      <c r="B16" s="95"/>
      <c r="C16" s="95" t="s">
        <v>50</v>
      </c>
      <c r="D16" s="95"/>
      <c r="E16" s="95"/>
      <c r="F16" s="95"/>
      <c r="G16" s="95"/>
      <c r="H16" s="9"/>
      <c r="I16" s="71">
        <v>0</v>
      </c>
      <c r="J16" s="14"/>
      <c r="K16" s="71">
        <v>0</v>
      </c>
      <c r="L16" s="15"/>
      <c r="M16" s="71">
        <v>0</v>
      </c>
      <c r="N16" s="15"/>
      <c r="O16" s="71">
        <v>0</v>
      </c>
      <c r="P16" s="15"/>
      <c r="Q16" s="71">
        <v>0</v>
      </c>
    </row>
    <row r="17" spans="1:18" ht="13.5" customHeight="1" x14ac:dyDescent="0.35">
      <c r="A17" s="121"/>
      <c r="B17" s="122" t="s">
        <v>9</v>
      </c>
      <c r="C17" s="122"/>
      <c r="D17" s="123"/>
      <c r="E17" s="123"/>
      <c r="F17" s="123"/>
      <c r="G17" s="124"/>
      <c r="H17" s="121"/>
      <c r="I17" s="77">
        <f>SUM(I11:I16)</f>
        <v>0</v>
      </c>
      <c r="J17" s="122"/>
      <c r="K17" s="77">
        <f>SUM(K11:K16)</f>
        <v>0</v>
      </c>
      <c r="L17" s="125"/>
      <c r="M17" s="77">
        <f>SUM(M11:M16)</f>
        <v>0</v>
      </c>
      <c r="N17" s="125"/>
      <c r="O17" s="77">
        <f>SUM(O11:O16)</f>
        <v>0</v>
      </c>
      <c r="P17" s="125"/>
      <c r="Q17" s="77">
        <f>SUM(Q11:Q16)</f>
        <v>0</v>
      </c>
    </row>
    <row r="18" spans="1:18" ht="21" customHeight="1" x14ac:dyDescent="0.3">
      <c r="A18" s="126" t="s">
        <v>10</v>
      </c>
      <c r="B18" s="127"/>
      <c r="C18" s="127"/>
      <c r="D18" s="127"/>
      <c r="E18" s="127"/>
      <c r="F18" s="127"/>
      <c r="G18" s="127"/>
      <c r="H18" s="126"/>
      <c r="I18" s="22">
        <f>I9+I17</f>
        <v>0</v>
      </c>
      <c r="J18" s="128"/>
      <c r="K18" s="22">
        <f>K9+K17</f>
        <v>0</v>
      </c>
      <c r="L18" s="129"/>
      <c r="M18" s="22">
        <f>M9+M17</f>
        <v>0</v>
      </c>
      <c r="N18" s="129"/>
      <c r="O18" s="22">
        <f>O9+O17</f>
        <v>0</v>
      </c>
      <c r="P18" s="129"/>
      <c r="Q18" s="22">
        <f>Q9+Q17</f>
        <v>0</v>
      </c>
    </row>
    <row r="19" spans="1:18" ht="14.5" x14ac:dyDescent="0.35">
      <c r="A19" s="95"/>
      <c r="B19" s="95"/>
      <c r="C19" s="95"/>
      <c r="D19" s="95"/>
      <c r="E19" s="95"/>
      <c r="F19" s="95"/>
      <c r="G19" s="95"/>
      <c r="H19" s="95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8" ht="15" customHeight="1" x14ac:dyDescent="0.35">
      <c r="A20" s="99" t="s">
        <v>17</v>
      </c>
      <c r="B20" s="100"/>
      <c r="C20" s="100"/>
      <c r="D20" s="100"/>
      <c r="E20" s="100"/>
      <c r="F20" s="100"/>
      <c r="G20" s="100"/>
      <c r="H20" s="101"/>
      <c r="I20" s="131"/>
      <c r="J20" s="132"/>
      <c r="K20" s="132"/>
      <c r="L20" s="133"/>
      <c r="M20" s="131"/>
      <c r="N20" s="133"/>
      <c r="O20" s="131"/>
      <c r="P20" s="133"/>
      <c r="Q20" s="131"/>
    </row>
    <row r="21" spans="1:18" ht="14.5" x14ac:dyDescent="0.35">
      <c r="A21" s="105"/>
      <c r="B21" s="106" t="s">
        <v>11</v>
      </c>
      <c r="C21" s="95"/>
      <c r="D21" s="95"/>
      <c r="E21" s="95"/>
      <c r="F21" s="95"/>
      <c r="G21" s="95"/>
      <c r="H21" s="105"/>
      <c r="I21" s="134"/>
      <c r="J21" s="130"/>
      <c r="K21" s="130"/>
      <c r="L21" s="135"/>
      <c r="M21" s="134"/>
      <c r="N21" s="135"/>
      <c r="O21" s="134"/>
      <c r="P21" s="135"/>
      <c r="Q21" s="134"/>
    </row>
    <row r="22" spans="1:18" ht="14.5" x14ac:dyDescent="0.35">
      <c r="A22" s="105"/>
      <c r="B22" s="95"/>
      <c r="C22" s="95" t="s">
        <v>51</v>
      </c>
      <c r="D22" s="95"/>
      <c r="E22" s="95"/>
      <c r="F22" s="95"/>
      <c r="G22" s="95"/>
      <c r="H22" s="105"/>
      <c r="I22" s="71">
        <v>0</v>
      </c>
      <c r="J22" s="130"/>
      <c r="K22" s="71">
        <v>0</v>
      </c>
      <c r="L22" s="135"/>
      <c r="M22" s="71">
        <v>0</v>
      </c>
      <c r="N22" s="135"/>
      <c r="O22" s="71">
        <v>0</v>
      </c>
      <c r="P22" s="135"/>
      <c r="Q22" s="71">
        <v>0</v>
      </c>
    </row>
    <row r="23" spans="1:18" ht="14.5" x14ac:dyDescent="0.35">
      <c r="A23" s="105"/>
      <c r="B23" s="95"/>
      <c r="C23" s="95" t="s">
        <v>52</v>
      </c>
      <c r="D23" s="95"/>
      <c r="E23" s="95"/>
      <c r="F23" s="95"/>
      <c r="G23" s="95"/>
      <c r="H23" s="105"/>
      <c r="I23" s="71">
        <v>0</v>
      </c>
      <c r="J23" s="130"/>
      <c r="K23" s="71">
        <v>0</v>
      </c>
      <c r="L23" s="135"/>
      <c r="M23" s="71">
        <v>0</v>
      </c>
      <c r="N23" s="135"/>
      <c r="O23" s="71">
        <v>0</v>
      </c>
      <c r="P23" s="135"/>
      <c r="Q23" s="71">
        <v>0</v>
      </c>
    </row>
    <row r="24" spans="1:18" ht="15" customHeight="1" x14ac:dyDescent="0.35">
      <c r="A24" s="111"/>
      <c r="B24" s="112" t="s">
        <v>12</v>
      </c>
      <c r="C24" s="112"/>
      <c r="D24" s="113"/>
      <c r="E24" s="113"/>
      <c r="F24" s="113"/>
      <c r="G24" s="114"/>
      <c r="H24" s="111"/>
      <c r="I24" s="20">
        <f>SUM(I22:I23)</f>
        <v>0</v>
      </c>
      <c r="J24" s="136"/>
      <c r="K24" s="24">
        <f>SUM(K22:K23)</f>
        <v>0</v>
      </c>
      <c r="L24" s="137"/>
      <c r="M24" s="24">
        <f>SUM(M22:M23)</f>
        <v>0</v>
      </c>
      <c r="N24" s="137"/>
      <c r="O24" s="24">
        <f>SUM(O22:O23)</f>
        <v>0</v>
      </c>
      <c r="P24" s="137"/>
      <c r="Q24" s="24">
        <f>SUM(Q22:Q23)</f>
        <v>0</v>
      </c>
    </row>
    <row r="25" spans="1:18" s="214" customFormat="1" ht="7.5" customHeight="1" x14ac:dyDescent="0.35">
      <c r="A25" s="212"/>
      <c r="B25" s="95"/>
      <c r="C25" s="95"/>
      <c r="D25" s="95"/>
      <c r="E25" s="95"/>
      <c r="F25" s="95"/>
      <c r="G25" s="95"/>
      <c r="H25" s="105"/>
      <c r="I25" s="134"/>
      <c r="J25" s="130"/>
      <c r="K25" s="130"/>
      <c r="L25" s="135"/>
      <c r="M25" s="134"/>
      <c r="N25" s="135"/>
      <c r="O25" s="134"/>
      <c r="P25" s="135"/>
      <c r="Q25" s="134"/>
      <c r="R25" s="213"/>
    </row>
    <row r="26" spans="1:18" ht="14.5" x14ac:dyDescent="0.35">
      <c r="A26" s="138"/>
      <c r="B26" s="106" t="s">
        <v>13</v>
      </c>
      <c r="C26" s="117"/>
      <c r="D26" s="117"/>
      <c r="E26" s="117"/>
      <c r="F26" s="117"/>
      <c r="G26" s="117"/>
      <c r="H26" s="105"/>
      <c r="I26" s="134"/>
      <c r="J26" s="130"/>
      <c r="K26" s="130"/>
      <c r="L26" s="135"/>
      <c r="M26" s="134"/>
      <c r="N26" s="135"/>
      <c r="O26" s="134"/>
      <c r="P26" s="135"/>
      <c r="Q26" s="134"/>
    </row>
    <row r="27" spans="1:18" ht="16.5" x14ac:dyDescent="0.35">
      <c r="A27" s="105"/>
      <c r="B27" s="95"/>
      <c r="C27" s="95" t="s">
        <v>53</v>
      </c>
      <c r="D27" s="95"/>
      <c r="E27" s="95"/>
      <c r="F27" s="95"/>
      <c r="G27" s="142" t="s">
        <v>57</v>
      </c>
      <c r="H27" s="27" t="s">
        <v>28</v>
      </c>
      <c r="I27" s="28" t="s">
        <v>14</v>
      </c>
      <c r="J27" s="27" t="s">
        <v>28</v>
      </c>
      <c r="K27" s="28" t="s">
        <v>14</v>
      </c>
      <c r="L27" s="27" t="s">
        <v>28</v>
      </c>
      <c r="M27" s="28" t="s">
        <v>14</v>
      </c>
      <c r="N27" s="27" t="s">
        <v>28</v>
      </c>
      <c r="O27" s="28" t="s">
        <v>14</v>
      </c>
      <c r="P27" s="27" t="s">
        <v>28</v>
      </c>
      <c r="Q27" s="28" t="s">
        <v>14</v>
      </c>
    </row>
    <row r="28" spans="1:18" ht="14.5" x14ac:dyDescent="0.35">
      <c r="A28" s="105"/>
      <c r="B28" s="95"/>
      <c r="C28" s="95"/>
      <c r="D28" s="95" t="s">
        <v>65</v>
      </c>
      <c r="E28" s="95"/>
      <c r="F28" s="95"/>
      <c r="G28" s="95"/>
      <c r="H28" s="29"/>
      <c r="I28" s="10"/>
      <c r="J28" s="29"/>
      <c r="K28" s="10"/>
      <c r="L28" s="29"/>
      <c r="M28" s="10"/>
      <c r="N28" s="29"/>
      <c r="O28" s="10"/>
      <c r="P28" s="29"/>
      <c r="Q28" s="10"/>
    </row>
    <row r="29" spans="1:18" ht="14.5" x14ac:dyDescent="0.35">
      <c r="A29" s="105"/>
      <c r="B29" s="95"/>
      <c r="C29" s="95"/>
      <c r="D29" s="95"/>
      <c r="E29" s="110" t="s">
        <v>42</v>
      </c>
      <c r="F29" s="95"/>
      <c r="G29" s="71">
        <v>0</v>
      </c>
      <c r="H29" s="38"/>
      <c r="I29" s="31">
        <f>ROUND($G29*H29,0)</f>
        <v>0</v>
      </c>
      <c r="J29" s="29">
        <f>H29</f>
        <v>0</v>
      </c>
      <c r="K29" s="31">
        <f>ROUND($G29*J29,0)</f>
        <v>0</v>
      </c>
      <c r="L29" s="29">
        <f>J29</f>
        <v>0</v>
      </c>
      <c r="M29" s="31">
        <f>ROUND($G29*L29,0)</f>
        <v>0</v>
      </c>
      <c r="N29" s="29">
        <f>L29</f>
        <v>0</v>
      </c>
      <c r="O29" s="31">
        <f>ROUND($G29*N29,0)</f>
        <v>0</v>
      </c>
      <c r="P29" s="29">
        <f>N29</f>
        <v>0</v>
      </c>
      <c r="Q29" s="31">
        <f>ROUND($G29*P29,0)</f>
        <v>0</v>
      </c>
    </row>
    <row r="30" spans="1:18" ht="14.5" x14ac:dyDescent="0.35">
      <c r="A30" s="105"/>
      <c r="B30" s="95"/>
      <c r="C30" s="95"/>
      <c r="D30" s="95"/>
      <c r="E30" s="110" t="s">
        <v>42</v>
      </c>
      <c r="F30" s="95"/>
      <c r="G30" s="71">
        <v>0</v>
      </c>
      <c r="H30" s="38"/>
      <c r="I30" s="31">
        <f t="shared" ref="I30:K34" si="0">ROUND($G30*H30,0)</f>
        <v>0</v>
      </c>
      <c r="J30" s="29">
        <f>H30</f>
        <v>0</v>
      </c>
      <c r="K30" s="31">
        <f t="shared" si="0"/>
        <v>0</v>
      </c>
      <c r="L30" s="29">
        <f>J30</f>
        <v>0</v>
      </c>
      <c r="M30" s="31">
        <f t="shared" ref="M30:M34" si="1">ROUND($G30*L30,0)</f>
        <v>0</v>
      </c>
      <c r="N30" s="29">
        <f>L30</f>
        <v>0</v>
      </c>
      <c r="O30" s="31">
        <f t="shared" ref="O30:Q34" si="2">ROUND($G30*N30,0)</f>
        <v>0</v>
      </c>
      <c r="P30" s="29">
        <f>N30</f>
        <v>0</v>
      </c>
      <c r="Q30" s="31">
        <f t="shared" si="2"/>
        <v>0</v>
      </c>
    </row>
    <row r="31" spans="1:18" ht="14.5" x14ac:dyDescent="0.35">
      <c r="A31" s="105"/>
      <c r="B31" s="95"/>
      <c r="C31" s="95"/>
      <c r="D31" s="95" t="s">
        <v>41</v>
      </c>
      <c r="E31" s="120"/>
      <c r="F31" s="120"/>
      <c r="G31" s="33">
        <v>0.29399999999999998</v>
      </c>
      <c r="H31" s="29"/>
      <c r="I31" s="31">
        <f>ROUND($G31*SUM(I29:I30),0)</f>
        <v>0</v>
      </c>
      <c r="J31" s="29"/>
      <c r="K31" s="31">
        <f>ROUND($G31*SUM(K29:K30),0)</f>
        <v>0</v>
      </c>
      <c r="L31" s="29"/>
      <c r="M31" s="31">
        <f>ROUND($G31*SUM(M29:M30),0)</f>
        <v>0</v>
      </c>
      <c r="N31" s="29"/>
      <c r="O31" s="31">
        <f>ROUND($G31*SUM(O29:O30),0)</f>
        <v>0</v>
      </c>
      <c r="P31" s="29"/>
      <c r="Q31" s="31">
        <f>ROUND($G31*SUM(Q29:Q30),0)</f>
        <v>0</v>
      </c>
    </row>
    <row r="32" spans="1:18" ht="14.5" x14ac:dyDescent="0.35">
      <c r="A32" s="105"/>
      <c r="B32" s="95"/>
      <c r="C32" s="95"/>
      <c r="D32" s="95" t="s">
        <v>108</v>
      </c>
      <c r="E32" s="110"/>
      <c r="F32" s="95"/>
      <c r="G32" s="33"/>
      <c r="H32" s="29"/>
      <c r="I32" s="31"/>
      <c r="J32" s="29"/>
      <c r="K32" s="31"/>
      <c r="L32" s="29"/>
      <c r="M32" s="31"/>
      <c r="N32" s="29"/>
      <c r="O32" s="31"/>
      <c r="P32" s="29"/>
      <c r="Q32" s="31"/>
    </row>
    <row r="33" spans="1:17" ht="14.5" x14ac:dyDescent="0.35">
      <c r="A33" s="105"/>
      <c r="B33" s="95"/>
      <c r="C33" s="95"/>
      <c r="D33" s="95"/>
      <c r="E33" s="110" t="s">
        <v>96</v>
      </c>
      <c r="F33" s="95"/>
      <c r="G33" s="71">
        <v>0</v>
      </c>
      <c r="H33" s="38"/>
      <c r="I33" s="31">
        <f t="shared" si="0"/>
        <v>0</v>
      </c>
      <c r="J33" s="29">
        <f>H33</f>
        <v>0</v>
      </c>
      <c r="K33" s="31">
        <f t="shared" si="0"/>
        <v>0</v>
      </c>
      <c r="L33" s="29">
        <f>J33</f>
        <v>0</v>
      </c>
      <c r="M33" s="31">
        <f t="shared" si="1"/>
        <v>0</v>
      </c>
      <c r="N33" s="29">
        <f>L33</f>
        <v>0</v>
      </c>
      <c r="O33" s="31">
        <f t="shared" si="2"/>
        <v>0</v>
      </c>
      <c r="P33" s="29">
        <f>N33</f>
        <v>0</v>
      </c>
      <c r="Q33" s="31">
        <f t="shared" si="2"/>
        <v>0</v>
      </c>
    </row>
    <row r="34" spans="1:17" ht="14.5" x14ac:dyDescent="0.35">
      <c r="A34" s="105"/>
      <c r="B34" s="95"/>
      <c r="C34" s="95"/>
      <c r="D34" s="95"/>
      <c r="E34" s="110" t="s">
        <v>96</v>
      </c>
      <c r="F34" s="95"/>
      <c r="G34" s="71">
        <v>0</v>
      </c>
      <c r="H34" s="38"/>
      <c r="I34" s="31">
        <f t="shared" si="0"/>
        <v>0</v>
      </c>
      <c r="J34" s="29">
        <f>H34</f>
        <v>0</v>
      </c>
      <c r="K34" s="31">
        <f t="shared" si="0"/>
        <v>0</v>
      </c>
      <c r="L34" s="29">
        <f>J34</f>
        <v>0</v>
      </c>
      <c r="M34" s="31">
        <f t="shared" si="1"/>
        <v>0</v>
      </c>
      <c r="N34" s="29">
        <f>L34</f>
        <v>0</v>
      </c>
      <c r="O34" s="31">
        <f t="shared" si="2"/>
        <v>0</v>
      </c>
      <c r="P34" s="29">
        <f>N34</f>
        <v>0</v>
      </c>
      <c r="Q34" s="31">
        <f t="shared" si="2"/>
        <v>0</v>
      </c>
    </row>
    <row r="35" spans="1:17" ht="14.5" x14ac:dyDescent="0.35">
      <c r="A35" s="105"/>
      <c r="B35" s="95"/>
      <c r="C35" s="95"/>
      <c r="D35" s="95" t="s">
        <v>98</v>
      </c>
      <c r="E35" s="120"/>
      <c r="F35" s="120"/>
      <c r="G35" s="33">
        <v>0.379</v>
      </c>
      <c r="H35" s="29"/>
      <c r="I35" s="31">
        <f>ROUND($G35*SUM(I33:I34),0)</f>
        <v>0</v>
      </c>
      <c r="J35" s="29"/>
      <c r="K35" s="31">
        <f>ROUND($G35*SUM(K33:K34),0)</f>
        <v>0</v>
      </c>
      <c r="L35" s="29"/>
      <c r="M35" s="31">
        <f>ROUND($G35*SUM(M33:M34),0)</f>
        <v>0</v>
      </c>
      <c r="N35" s="29"/>
      <c r="O35" s="31">
        <f>ROUND($G35*SUM(O33:O34),0)</f>
        <v>0</v>
      </c>
      <c r="P35" s="29"/>
      <c r="Q35" s="31">
        <f>ROUND($G35*SUM(Q33:Q34),0)</f>
        <v>0</v>
      </c>
    </row>
    <row r="36" spans="1:17" ht="14.5" x14ac:dyDescent="0.35">
      <c r="A36" s="105"/>
      <c r="B36" s="95"/>
      <c r="C36" s="95"/>
      <c r="D36" s="95" t="s">
        <v>29</v>
      </c>
      <c r="E36" s="120"/>
      <c r="F36" s="120"/>
      <c r="G36" s="35"/>
      <c r="H36" s="29"/>
      <c r="I36" s="10"/>
      <c r="J36" s="29"/>
      <c r="K36" s="10"/>
      <c r="L36" s="29"/>
      <c r="M36" s="10"/>
      <c r="N36" s="29"/>
      <c r="O36" s="10"/>
      <c r="P36" s="29"/>
      <c r="Q36" s="10"/>
    </row>
    <row r="37" spans="1:17" ht="14.5" x14ac:dyDescent="0.35">
      <c r="A37" s="105"/>
      <c r="B37" s="95"/>
      <c r="C37" s="95"/>
      <c r="D37" s="95"/>
      <c r="E37" s="110" t="s">
        <v>43</v>
      </c>
      <c r="F37" s="120"/>
      <c r="G37" s="71">
        <v>0</v>
      </c>
      <c r="H37" s="38"/>
      <c r="I37" s="31">
        <f>ROUND($G37*H37,0)</f>
        <v>0</v>
      </c>
      <c r="J37" s="29">
        <f>H37</f>
        <v>0</v>
      </c>
      <c r="K37" s="31">
        <f>ROUND($G37*J37,0)</f>
        <v>0</v>
      </c>
      <c r="L37" s="29">
        <f>J37</f>
        <v>0</v>
      </c>
      <c r="M37" s="31">
        <f>ROUND($G37*L37,0)</f>
        <v>0</v>
      </c>
      <c r="N37" s="29">
        <f>L37</f>
        <v>0</v>
      </c>
      <c r="O37" s="31">
        <f>ROUND($G37*N37,0)</f>
        <v>0</v>
      </c>
      <c r="P37" s="29">
        <f>N37</f>
        <v>0</v>
      </c>
      <c r="Q37" s="31">
        <f>ROUND($G37*P37,0)</f>
        <v>0</v>
      </c>
    </row>
    <row r="38" spans="1:17" ht="14.5" x14ac:dyDescent="0.35">
      <c r="A38" s="105"/>
      <c r="B38" s="95"/>
      <c r="C38" s="95"/>
      <c r="D38" s="95"/>
      <c r="E38" s="110" t="s">
        <v>43</v>
      </c>
      <c r="F38" s="120"/>
      <c r="G38" s="71">
        <v>0</v>
      </c>
      <c r="H38" s="38"/>
      <c r="I38" s="31">
        <f>ROUND($G38*H38,0)</f>
        <v>0</v>
      </c>
      <c r="J38" s="29">
        <f>H38</f>
        <v>0</v>
      </c>
      <c r="K38" s="31">
        <f>ROUND($G38*J38,0)</f>
        <v>0</v>
      </c>
      <c r="L38" s="29">
        <f>J38</f>
        <v>0</v>
      </c>
      <c r="M38" s="31">
        <f>ROUND($G38*L38,0)</f>
        <v>0</v>
      </c>
      <c r="N38" s="29">
        <f>L38</f>
        <v>0</v>
      </c>
      <c r="O38" s="31">
        <f>ROUND($G38*N38,0)</f>
        <v>0</v>
      </c>
      <c r="P38" s="29">
        <f>N38</f>
        <v>0</v>
      </c>
      <c r="Q38" s="31">
        <f>ROUND($G38*P38,0)</f>
        <v>0</v>
      </c>
    </row>
    <row r="39" spans="1:17" ht="14.5" x14ac:dyDescent="0.35">
      <c r="A39" s="105"/>
      <c r="B39" s="95"/>
      <c r="C39" s="95"/>
      <c r="D39" s="95" t="s">
        <v>30</v>
      </c>
      <c r="E39" s="120"/>
      <c r="F39" s="120"/>
      <c r="G39" s="33">
        <v>0.379</v>
      </c>
      <c r="H39" s="29"/>
      <c r="I39" s="31">
        <f>ROUND($G39*SUM(I37:I38),0)</f>
        <v>0</v>
      </c>
      <c r="J39" s="29"/>
      <c r="K39" s="31">
        <f>ROUND($G39*SUM(K37:K38),0)</f>
        <v>0</v>
      </c>
      <c r="L39" s="29"/>
      <c r="M39" s="31">
        <f>ROUND($G39*SUM(M37:M38),0)</f>
        <v>0</v>
      </c>
      <c r="N39" s="29"/>
      <c r="O39" s="31">
        <f>ROUND($G39*SUM(O37:O38),0)</f>
        <v>0</v>
      </c>
      <c r="P39" s="29"/>
      <c r="Q39" s="31">
        <f>ROUND($G39*SUM(Q37:Q38),0)</f>
        <v>0</v>
      </c>
    </row>
    <row r="40" spans="1:17" ht="14.5" x14ac:dyDescent="0.35">
      <c r="A40" s="105"/>
      <c r="B40" s="95"/>
      <c r="C40" s="95"/>
      <c r="D40" s="95" t="s">
        <v>66</v>
      </c>
      <c r="E40" s="120"/>
      <c r="F40" s="120"/>
      <c r="G40" s="33"/>
      <c r="H40" s="29"/>
      <c r="I40" s="10"/>
      <c r="J40" s="29"/>
      <c r="K40" s="10"/>
      <c r="L40" s="29"/>
      <c r="M40" s="10"/>
      <c r="N40" s="29"/>
      <c r="O40" s="10"/>
      <c r="P40" s="29"/>
      <c r="Q40" s="10"/>
    </row>
    <row r="41" spans="1:17" ht="14.5" x14ac:dyDescent="0.35">
      <c r="A41" s="105"/>
      <c r="B41" s="95"/>
      <c r="C41" s="95"/>
      <c r="D41" s="95"/>
      <c r="E41" s="110" t="s">
        <v>61</v>
      </c>
      <c r="F41" s="120"/>
      <c r="G41" s="71">
        <v>0</v>
      </c>
      <c r="H41" s="38"/>
      <c r="I41" s="31">
        <f>ROUND($G41*H41,0)</f>
        <v>0</v>
      </c>
      <c r="J41" s="29">
        <f>H41</f>
        <v>0</v>
      </c>
      <c r="K41" s="31">
        <f>ROUND($G41*J41,0)</f>
        <v>0</v>
      </c>
      <c r="L41" s="29">
        <f>J41</f>
        <v>0</v>
      </c>
      <c r="M41" s="31">
        <f>ROUND($G41*L41,0)</f>
        <v>0</v>
      </c>
      <c r="N41" s="29">
        <f>L41</f>
        <v>0</v>
      </c>
      <c r="O41" s="31">
        <f>ROUND($G41*N41,0)</f>
        <v>0</v>
      </c>
      <c r="P41" s="29">
        <f>N41</f>
        <v>0</v>
      </c>
      <c r="Q41" s="31">
        <f>ROUND($G41*P41,0)</f>
        <v>0</v>
      </c>
    </row>
    <row r="42" spans="1:17" ht="14.5" x14ac:dyDescent="0.35">
      <c r="A42" s="105"/>
      <c r="B42" s="95"/>
      <c r="C42" s="95"/>
      <c r="D42" s="95"/>
      <c r="E42" s="110" t="s">
        <v>61</v>
      </c>
      <c r="F42" s="120"/>
      <c r="G42" s="71">
        <v>0</v>
      </c>
      <c r="H42" s="38"/>
      <c r="I42" s="31">
        <f>ROUND($G42*H42,0)</f>
        <v>0</v>
      </c>
      <c r="J42" s="29">
        <f>H42</f>
        <v>0</v>
      </c>
      <c r="K42" s="31">
        <f>ROUND($G42*J42,0)</f>
        <v>0</v>
      </c>
      <c r="L42" s="29">
        <f>J42</f>
        <v>0</v>
      </c>
      <c r="M42" s="31">
        <f>ROUND($G42*L42,0)</f>
        <v>0</v>
      </c>
      <c r="N42" s="29">
        <f>L42</f>
        <v>0</v>
      </c>
      <c r="O42" s="31">
        <f>ROUND($G42*N42,0)</f>
        <v>0</v>
      </c>
      <c r="P42" s="29">
        <f>N42</f>
        <v>0</v>
      </c>
      <c r="Q42" s="31">
        <f>ROUND($G42*P42,0)</f>
        <v>0</v>
      </c>
    </row>
    <row r="43" spans="1:17" ht="14.5" x14ac:dyDescent="0.35">
      <c r="A43" s="105"/>
      <c r="B43" s="95"/>
      <c r="C43" s="95"/>
      <c r="D43" s="95" t="s">
        <v>100</v>
      </c>
      <c r="E43" s="120"/>
      <c r="F43" s="120"/>
      <c r="G43" s="33">
        <v>9.2999999999999999E-2</v>
      </c>
      <c r="H43" s="29"/>
      <c r="I43" s="31">
        <f>ROUND($G43*SUM(I41:I42),0)</f>
        <v>0</v>
      </c>
      <c r="J43" s="29"/>
      <c r="K43" s="31">
        <f>ROUND($G43*SUM(K41:K42),0)</f>
        <v>0</v>
      </c>
      <c r="L43" s="29"/>
      <c r="M43" s="31">
        <f>ROUND($G43*SUM(M41:M42),0)</f>
        <v>0</v>
      </c>
      <c r="N43" s="29"/>
      <c r="O43" s="31">
        <f>ROUND($G43*SUM(O41:O42),0)</f>
        <v>0</v>
      </c>
      <c r="P43" s="29"/>
      <c r="Q43" s="31">
        <f>ROUND($G43*SUM(Q41:Q42),0)</f>
        <v>0</v>
      </c>
    </row>
    <row r="44" spans="1:17" ht="14.5" x14ac:dyDescent="0.35">
      <c r="A44" s="105"/>
      <c r="B44" s="95"/>
      <c r="C44" s="95"/>
      <c r="D44" s="95" t="s">
        <v>99</v>
      </c>
      <c r="E44" s="120"/>
      <c r="F44" s="120"/>
      <c r="G44" s="36"/>
      <c r="H44" s="29"/>
      <c r="I44" s="30"/>
      <c r="J44" s="29"/>
      <c r="K44" s="30"/>
      <c r="L44" s="29"/>
      <c r="M44" s="30"/>
      <c r="N44" s="29"/>
      <c r="O44" s="30"/>
      <c r="P44" s="29"/>
      <c r="Q44" s="30"/>
    </row>
    <row r="45" spans="1:17" ht="14.5" x14ac:dyDescent="0.35">
      <c r="A45" s="105"/>
      <c r="B45" s="95"/>
      <c r="C45" s="95"/>
      <c r="D45" s="95" t="s">
        <v>60</v>
      </c>
      <c r="E45" s="120"/>
      <c r="F45" s="120"/>
      <c r="G45" s="34"/>
      <c r="H45" s="38"/>
      <c r="I45" s="31">
        <f>ROUND($G45*H45,0)</f>
        <v>0</v>
      </c>
      <c r="J45" s="29"/>
      <c r="K45" s="31">
        <f>ROUND($G45*J45,0)</f>
        <v>0</v>
      </c>
      <c r="L45" s="29"/>
      <c r="M45" s="31">
        <f>ROUND($G45*L45,0)</f>
        <v>0</v>
      </c>
      <c r="N45" s="29"/>
      <c r="O45" s="31">
        <f>ROUND($G45*N45,0)</f>
        <v>0</v>
      </c>
      <c r="P45" s="29"/>
      <c r="Q45" s="31">
        <f>ROUND($G45*P45,0)</f>
        <v>0</v>
      </c>
    </row>
    <row r="46" spans="1:17" ht="14.5" x14ac:dyDescent="0.35">
      <c r="A46" s="105"/>
      <c r="B46" s="95"/>
      <c r="C46" s="95"/>
      <c r="D46" s="95" t="s">
        <v>110</v>
      </c>
      <c r="E46" s="120"/>
      <c r="F46" s="120"/>
      <c r="G46" s="37">
        <v>0.16500000000000001</v>
      </c>
      <c r="H46" s="29"/>
      <c r="I46" s="31">
        <f>ROUND($G46*SUM(I45:I45),0)</f>
        <v>0</v>
      </c>
      <c r="J46" s="29"/>
      <c r="K46" s="31">
        <f>ROUND($G46*SUM(K45:K45),0)</f>
        <v>0</v>
      </c>
      <c r="L46" s="29"/>
      <c r="M46" s="31">
        <f>ROUND($G46*SUM(M45:M45),0)</f>
        <v>0</v>
      </c>
      <c r="N46" s="29"/>
      <c r="O46" s="31">
        <f>ROUND($G46*SUM(O45:O45),0)</f>
        <v>0</v>
      </c>
      <c r="P46" s="29"/>
      <c r="Q46" s="31">
        <f>ROUND($G46*SUM(Q45:Q45),0)</f>
        <v>0</v>
      </c>
    </row>
    <row r="47" spans="1:17" ht="14.5" x14ac:dyDescent="0.35">
      <c r="A47" s="105"/>
      <c r="B47" s="95"/>
      <c r="C47" s="95"/>
      <c r="D47" s="95" t="s">
        <v>44</v>
      </c>
      <c r="E47" s="95"/>
      <c r="F47" s="95"/>
      <c r="G47" s="71">
        <v>0</v>
      </c>
      <c r="H47" s="38"/>
      <c r="I47" s="31">
        <f>ROUND(G47*H47,0)</f>
        <v>0</v>
      </c>
      <c r="J47" s="29"/>
      <c r="K47" s="39">
        <f>ROUND(I47,0)</f>
        <v>0</v>
      </c>
      <c r="L47" s="29"/>
      <c r="M47" s="39">
        <f>ROUND(K47,0)</f>
        <v>0</v>
      </c>
      <c r="N47" s="29"/>
      <c r="O47" s="39">
        <f>ROUND(M47,0)</f>
        <v>0</v>
      </c>
      <c r="P47" s="29"/>
      <c r="Q47" s="39">
        <f>ROUND(O47,0)</f>
        <v>0</v>
      </c>
    </row>
    <row r="48" spans="1:17" ht="14.5" x14ac:dyDescent="0.35">
      <c r="A48" s="105"/>
      <c r="B48" s="95"/>
      <c r="C48" s="95"/>
      <c r="D48" s="95" t="s">
        <v>74</v>
      </c>
      <c r="E48" s="95"/>
      <c r="F48" s="95"/>
      <c r="G48" s="37">
        <v>1.7000000000000001E-2</v>
      </c>
      <c r="H48" s="29"/>
      <c r="I48" s="31">
        <f>ROUND($G48*SUM(I47:I47),0)</f>
        <v>0</v>
      </c>
      <c r="J48" s="40"/>
      <c r="K48" s="39">
        <f>ROUND($G48*SUM(K47:K47),0)</f>
        <v>0</v>
      </c>
      <c r="L48" s="29"/>
      <c r="M48" s="39">
        <f>ROUND($G48*SUM(M47:M47),0)</f>
        <v>0</v>
      </c>
      <c r="N48" s="29"/>
      <c r="O48" s="39">
        <f>ROUND($G48*SUM(O47:O47),0)</f>
        <v>0</v>
      </c>
      <c r="P48" s="29"/>
      <c r="Q48" s="39">
        <f>ROUND($G48*SUM(Q47:Q47),0)</f>
        <v>0</v>
      </c>
    </row>
    <row r="49" spans="1:17" ht="14.5" x14ac:dyDescent="0.35">
      <c r="A49" s="147"/>
      <c r="B49" s="157"/>
      <c r="C49" s="158" t="s">
        <v>27</v>
      </c>
      <c r="D49" s="157"/>
      <c r="E49" s="157"/>
      <c r="F49" s="157"/>
      <c r="G49" s="215"/>
      <c r="H49" s="147"/>
      <c r="I49" s="41">
        <f>SUM(I28:I48)</f>
        <v>0</v>
      </c>
      <c r="J49" s="42"/>
      <c r="K49" s="41">
        <f>SUM(K28:K48)</f>
        <v>0</v>
      </c>
      <c r="L49" s="43"/>
      <c r="M49" s="41">
        <f>SUM(M28:M48)</f>
        <v>0</v>
      </c>
      <c r="N49" s="43"/>
      <c r="O49" s="41">
        <f>SUM(O28:O48)</f>
        <v>0</v>
      </c>
      <c r="P49" s="148"/>
      <c r="Q49" s="41">
        <f>SUM(Q28:Q48)</f>
        <v>0</v>
      </c>
    </row>
    <row r="50" spans="1:17" ht="15" customHeight="1" x14ac:dyDescent="0.35">
      <c r="A50" s="149">
        <v>0.03</v>
      </c>
      <c r="B50" s="150" t="s">
        <v>111</v>
      </c>
      <c r="C50" s="150"/>
      <c r="D50" s="150"/>
      <c r="E50" s="150"/>
      <c r="F50" s="150"/>
      <c r="G50" s="151"/>
      <c r="H50" s="105"/>
      <c r="I50" s="134"/>
      <c r="J50" s="44"/>
      <c r="K50" s="134"/>
      <c r="L50" s="44"/>
      <c r="M50" s="134"/>
      <c r="N50" s="44"/>
      <c r="O50" s="134"/>
      <c r="P50" s="44"/>
      <c r="Q50" s="134"/>
    </row>
    <row r="51" spans="1:17" ht="16.5" x14ac:dyDescent="0.35">
      <c r="A51" s="105"/>
      <c r="B51" s="95"/>
      <c r="C51" s="95" t="s">
        <v>54</v>
      </c>
      <c r="D51" s="95"/>
      <c r="E51" s="95"/>
      <c r="F51" s="95"/>
      <c r="G51" s="95"/>
      <c r="H51" s="27" t="s">
        <v>31</v>
      </c>
      <c r="I51" s="28" t="s">
        <v>14</v>
      </c>
      <c r="J51" s="27" t="s">
        <v>31</v>
      </c>
      <c r="K51" s="28" t="s">
        <v>14</v>
      </c>
      <c r="L51" s="27" t="s">
        <v>31</v>
      </c>
      <c r="M51" s="28" t="s">
        <v>14</v>
      </c>
      <c r="N51" s="27" t="s">
        <v>31</v>
      </c>
      <c r="O51" s="28" t="s">
        <v>14</v>
      </c>
      <c r="P51" s="27" t="s">
        <v>31</v>
      </c>
      <c r="Q51" s="28" t="s">
        <v>14</v>
      </c>
    </row>
    <row r="52" spans="1:17" ht="14.5" x14ac:dyDescent="0.35">
      <c r="A52" s="105"/>
      <c r="B52" s="95"/>
      <c r="C52" s="95"/>
      <c r="D52" s="95" t="s">
        <v>55</v>
      </c>
      <c r="E52" s="95"/>
      <c r="F52" s="120"/>
      <c r="G52" s="120"/>
      <c r="H52" s="105"/>
      <c r="I52" s="71">
        <v>0</v>
      </c>
      <c r="J52" s="44"/>
      <c r="K52" s="39">
        <f>ROUND(I52*(1+$A$50),0)</f>
        <v>0</v>
      </c>
      <c r="L52" s="46"/>
      <c r="M52" s="39">
        <f>ROUND(K52*(1+$A$50),0)</f>
        <v>0</v>
      </c>
      <c r="N52" s="46"/>
      <c r="O52" s="39">
        <f>ROUND(M52*(1+$A$50),0)</f>
        <v>0</v>
      </c>
      <c r="P52" s="46"/>
      <c r="Q52" s="39">
        <f>ROUND(O52*(1+$A$50),0)</f>
        <v>0</v>
      </c>
    </row>
    <row r="53" spans="1:17" ht="14.5" x14ac:dyDescent="0.35">
      <c r="A53" s="105" t="s">
        <v>15</v>
      </c>
      <c r="B53" s="95"/>
      <c r="C53" s="95"/>
      <c r="D53" s="95" t="s">
        <v>67</v>
      </c>
      <c r="E53" s="95"/>
      <c r="F53" s="120"/>
      <c r="G53" s="47"/>
      <c r="H53" s="105"/>
      <c r="I53" s="71">
        <v>0</v>
      </c>
      <c r="J53" s="44"/>
      <c r="K53" s="39">
        <f t="shared" ref="K53:Q57" si="3">ROUND(I53*(1+$A$50),0)</f>
        <v>0</v>
      </c>
      <c r="L53" s="46"/>
      <c r="M53" s="39">
        <f t="shared" si="3"/>
        <v>0</v>
      </c>
      <c r="N53" s="46"/>
      <c r="O53" s="39">
        <f t="shared" si="3"/>
        <v>0</v>
      </c>
      <c r="P53" s="46"/>
      <c r="Q53" s="39">
        <f t="shared" si="3"/>
        <v>0</v>
      </c>
    </row>
    <row r="54" spans="1:17" ht="14.5" x14ac:dyDescent="0.35">
      <c r="A54" s="105"/>
      <c r="B54" s="95"/>
      <c r="C54" s="95"/>
      <c r="D54" s="95" t="s">
        <v>56</v>
      </c>
      <c r="E54" s="95"/>
      <c r="F54" s="95"/>
      <c r="G54" s="95"/>
      <c r="H54" s="152"/>
      <c r="I54" s="71">
        <v>0</v>
      </c>
      <c r="J54" s="152"/>
      <c r="K54" s="39">
        <f>ROUND(I54*(1+$A$50),0)</f>
        <v>0</v>
      </c>
      <c r="L54" s="153"/>
      <c r="M54" s="39">
        <f>ROUND(K54*(1+$A$50),0)</f>
        <v>0</v>
      </c>
      <c r="N54" s="154"/>
      <c r="O54" s="39">
        <f t="shared" si="3"/>
        <v>0</v>
      </c>
      <c r="P54" s="155"/>
      <c r="Q54" s="39">
        <f t="shared" si="3"/>
        <v>0</v>
      </c>
    </row>
    <row r="55" spans="1:17" ht="14.5" x14ac:dyDescent="0.35">
      <c r="A55" s="105"/>
      <c r="B55" s="95"/>
      <c r="C55" s="95"/>
      <c r="D55" s="95" t="s">
        <v>33</v>
      </c>
      <c r="E55" s="95"/>
      <c r="F55" s="95"/>
      <c r="G55" s="95"/>
      <c r="H55" s="152"/>
      <c r="I55" s="71">
        <v>0</v>
      </c>
      <c r="J55" s="152"/>
      <c r="K55" s="39">
        <f t="shared" si="3"/>
        <v>0</v>
      </c>
      <c r="L55" s="153"/>
      <c r="M55" s="39">
        <f t="shared" si="3"/>
        <v>0</v>
      </c>
      <c r="N55" s="154"/>
      <c r="O55" s="39">
        <f t="shared" si="3"/>
        <v>0</v>
      </c>
      <c r="P55" s="155"/>
      <c r="Q55" s="39">
        <f t="shared" si="3"/>
        <v>0</v>
      </c>
    </row>
    <row r="56" spans="1:17" ht="14.5" x14ac:dyDescent="0.35">
      <c r="A56" s="105"/>
      <c r="B56" s="95"/>
      <c r="C56" s="95"/>
      <c r="D56" s="95" t="s">
        <v>36</v>
      </c>
      <c r="E56" s="95"/>
      <c r="F56" s="95"/>
      <c r="G56" s="95"/>
      <c r="H56" s="152"/>
      <c r="I56" s="71">
        <v>0</v>
      </c>
      <c r="J56" s="152"/>
      <c r="K56" s="39">
        <f t="shared" si="3"/>
        <v>0</v>
      </c>
      <c r="L56" s="153"/>
      <c r="M56" s="39">
        <f t="shared" si="3"/>
        <v>0</v>
      </c>
      <c r="N56" s="154"/>
      <c r="O56" s="39">
        <f t="shared" si="3"/>
        <v>0</v>
      </c>
      <c r="P56" s="155"/>
      <c r="Q56" s="39">
        <f t="shared" si="3"/>
        <v>0</v>
      </c>
    </row>
    <row r="57" spans="1:17" ht="14.5" x14ac:dyDescent="0.35">
      <c r="A57" s="105"/>
      <c r="B57" s="95"/>
      <c r="C57" s="95"/>
      <c r="D57" s="95" t="s">
        <v>32</v>
      </c>
      <c r="E57" s="95"/>
      <c r="F57" s="95"/>
      <c r="G57" s="95"/>
      <c r="H57" s="152"/>
      <c r="I57" s="71">
        <v>0</v>
      </c>
      <c r="J57" s="152"/>
      <c r="K57" s="39">
        <f t="shared" si="3"/>
        <v>0</v>
      </c>
      <c r="L57" s="153"/>
      <c r="M57" s="39">
        <f t="shared" si="3"/>
        <v>0</v>
      </c>
      <c r="N57" s="154"/>
      <c r="O57" s="39">
        <f t="shared" si="3"/>
        <v>0</v>
      </c>
      <c r="P57" s="155"/>
      <c r="Q57" s="39">
        <f t="shared" si="3"/>
        <v>0</v>
      </c>
    </row>
    <row r="58" spans="1:17" ht="14.5" x14ac:dyDescent="0.35">
      <c r="A58" s="105"/>
      <c r="B58" s="95"/>
      <c r="C58" s="95"/>
      <c r="D58" s="95" t="s">
        <v>63</v>
      </c>
      <c r="E58" s="95"/>
      <c r="F58" s="95"/>
      <c r="G58" s="95"/>
      <c r="H58" s="152"/>
      <c r="I58" s="71"/>
      <c r="J58" s="156"/>
      <c r="K58" s="39">
        <f>ROUND(I58*(1+$A$50),0)</f>
        <v>0</v>
      </c>
      <c r="L58" s="153"/>
      <c r="M58" s="39">
        <f>ROUND(K58*(1+$A$50),0)</f>
        <v>0</v>
      </c>
      <c r="N58" s="154"/>
      <c r="O58" s="39">
        <f>ROUND(M58*(1+$A$50),0)</f>
        <v>0</v>
      </c>
      <c r="P58" s="155"/>
      <c r="Q58" s="39">
        <f>ROUND(O58*(1+$A$50),0)</f>
        <v>0</v>
      </c>
    </row>
    <row r="59" spans="1:17" ht="14.5" x14ac:dyDescent="0.35">
      <c r="A59" s="147"/>
      <c r="B59" s="157"/>
      <c r="C59" s="158" t="s">
        <v>25</v>
      </c>
      <c r="D59" s="157"/>
      <c r="E59" s="157"/>
      <c r="F59" s="157"/>
      <c r="G59" s="146"/>
      <c r="H59" s="48"/>
      <c r="I59" s="51">
        <f>SUM(I51:I58)</f>
        <v>0</v>
      </c>
      <c r="J59" s="50"/>
      <c r="K59" s="51">
        <f>SUM(K51:K58)</f>
        <v>0</v>
      </c>
      <c r="L59" s="48"/>
      <c r="M59" s="51">
        <f>SUM(M51:M58)</f>
        <v>0</v>
      </c>
      <c r="N59" s="48"/>
      <c r="O59" s="51">
        <f>SUM(O51:O58)</f>
        <v>0</v>
      </c>
      <c r="P59" s="159"/>
      <c r="Q59" s="51">
        <f>SUM(Q51:Q58)</f>
        <v>0</v>
      </c>
    </row>
    <row r="60" spans="1:17" ht="15" customHeight="1" x14ac:dyDescent="0.35">
      <c r="A60" s="160"/>
      <c r="B60" s="112" t="s">
        <v>26</v>
      </c>
      <c r="C60" s="112"/>
      <c r="D60" s="112"/>
      <c r="E60" s="112"/>
      <c r="F60" s="112"/>
      <c r="G60" s="112"/>
      <c r="H60" s="52"/>
      <c r="I60" s="20">
        <f>I49+I59</f>
        <v>0</v>
      </c>
      <c r="J60" s="53"/>
      <c r="K60" s="20">
        <f>K49+K59</f>
        <v>0</v>
      </c>
      <c r="L60" s="52"/>
      <c r="M60" s="20">
        <f>M49+M59</f>
        <v>0</v>
      </c>
      <c r="N60" s="52"/>
      <c r="O60" s="20">
        <f>O49+O59</f>
        <v>0</v>
      </c>
      <c r="P60" s="137"/>
      <c r="Q60" s="20">
        <f>Q49+Q59</f>
        <v>0</v>
      </c>
    </row>
    <row r="61" spans="1:17" ht="6" customHeight="1" x14ac:dyDescent="0.35">
      <c r="A61" s="105"/>
      <c r="B61" s="95"/>
      <c r="C61" s="95"/>
      <c r="D61" s="95"/>
      <c r="E61" s="95"/>
      <c r="F61" s="95"/>
      <c r="G61" s="95"/>
      <c r="H61" s="54"/>
      <c r="I61" s="10"/>
      <c r="J61" s="55"/>
      <c r="K61" s="10"/>
      <c r="L61" s="54"/>
      <c r="M61" s="10"/>
      <c r="N61" s="54"/>
      <c r="O61" s="10"/>
      <c r="P61" s="135"/>
      <c r="Q61" s="10"/>
    </row>
    <row r="62" spans="1:17" ht="15" customHeight="1" x14ac:dyDescent="0.35">
      <c r="A62" s="161" t="s">
        <v>18</v>
      </c>
      <c r="B62" s="162"/>
      <c r="C62" s="162"/>
      <c r="D62" s="162"/>
      <c r="E62" s="162"/>
      <c r="F62" s="162"/>
      <c r="G62" s="162"/>
      <c r="H62" s="56"/>
      <c r="I62" s="57">
        <f>+I24+I60</f>
        <v>0</v>
      </c>
      <c r="J62" s="58"/>
      <c r="K62" s="57">
        <f>+K24+K60</f>
        <v>0</v>
      </c>
      <c r="L62" s="56"/>
      <c r="M62" s="57">
        <f>+M24+M60</f>
        <v>0</v>
      </c>
      <c r="N62" s="56"/>
      <c r="O62" s="57">
        <f>+O24+O60</f>
        <v>0</v>
      </c>
      <c r="P62" s="163"/>
      <c r="Q62" s="57">
        <f>+Q24+Q60</f>
        <v>0</v>
      </c>
    </row>
    <row r="63" spans="1:17" ht="9" customHeight="1" x14ac:dyDescent="0.35">
      <c r="A63" s="162"/>
      <c r="B63" s="162"/>
      <c r="C63" s="162"/>
      <c r="D63" s="162"/>
      <c r="E63" s="162"/>
      <c r="F63" s="162"/>
      <c r="G63" s="162"/>
      <c r="H63" s="58"/>
      <c r="I63" s="59"/>
      <c r="J63" s="58"/>
      <c r="K63" s="59"/>
      <c r="L63" s="58"/>
      <c r="M63" s="59"/>
      <c r="N63" s="58"/>
      <c r="O63" s="59"/>
      <c r="P63" s="164"/>
      <c r="Q63" s="59"/>
    </row>
    <row r="64" spans="1:17" ht="15" customHeight="1" x14ac:dyDescent="0.35">
      <c r="A64" s="99" t="s">
        <v>19</v>
      </c>
      <c r="B64" s="100"/>
      <c r="C64" s="100"/>
      <c r="D64" s="100"/>
      <c r="E64" s="100"/>
      <c r="F64" s="100"/>
      <c r="G64" s="100"/>
      <c r="H64" s="60" t="s">
        <v>16</v>
      </c>
      <c r="I64" s="61" t="s">
        <v>14</v>
      </c>
      <c r="J64" s="62" t="s">
        <v>16</v>
      </c>
      <c r="K64" s="61" t="s">
        <v>14</v>
      </c>
      <c r="L64" s="60" t="s">
        <v>16</v>
      </c>
      <c r="M64" s="61" t="s">
        <v>14</v>
      </c>
      <c r="N64" s="60" t="s">
        <v>16</v>
      </c>
      <c r="O64" s="61" t="s">
        <v>14</v>
      </c>
      <c r="P64" s="165" t="s">
        <v>16</v>
      </c>
      <c r="Q64" s="61" t="s">
        <v>14</v>
      </c>
    </row>
    <row r="65" spans="1:18" ht="6" customHeight="1" x14ac:dyDescent="0.35">
      <c r="A65" s="166"/>
      <c r="B65" s="120"/>
      <c r="C65" s="120"/>
      <c r="D65" s="120"/>
      <c r="E65" s="120"/>
      <c r="F65" s="120"/>
      <c r="G65" s="120"/>
      <c r="H65" s="167"/>
      <c r="I65" s="168"/>
      <c r="J65" s="167"/>
      <c r="K65" s="168"/>
      <c r="L65" s="167"/>
      <c r="M65" s="168"/>
      <c r="N65" s="167"/>
      <c r="O65" s="168"/>
      <c r="P65" s="167"/>
      <c r="Q65" s="168"/>
    </row>
    <row r="66" spans="1:18" ht="14.5" x14ac:dyDescent="0.35">
      <c r="A66" s="166"/>
      <c r="B66" s="170" t="s">
        <v>21</v>
      </c>
      <c r="C66" s="120"/>
      <c r="D66" s="120"/>
      <c r="E66" s="120"/>
      <c r="F66" s="120"/>
      <c r="G66" s="120"/>
      <c r="H66" s="167"/>
      <c r="I66" s="168"/>
      <c r="J66" s="167"/>
      <c r="K66" s="168"/>
      <c r="L66" s="167"/>
      <c r="M66" s="168"/>
      <c r="N66" s="167"/>
      <c r="O66" s="168"/>
      <c r="P66" s="167"/>
      <c r="Q66" s="168"/>
    </row>
    <row r="67" spans="1:18" ht="14.5" x14ac:dyDescent="0.35">
      <c r="A67" s="166"/>
      <c r="B67" s="120" t="s">
        <v>68</v>
      </c>
      <c r="D67" s="120"/>
      <c r="E67" s="120"/>
      <c r="G67" s="78">
        <v>7.6399999999999996E-2</v>
      </c>
      <c r="H67" s="79">
        <f>G67</f>
        <v>7.6399999999999996E-2</v>
      </c>
      <c r="I67" s="63">
        <v>0</v>
      </c>
      <c r="J67" s="218">
        <f>H67</f>
        <v>7.6399999999999996E-2</v>
      </c>
      <c r="K67" s="63">
        <v>0</v>
      </c>
      <c r="L67" s="218">
        <f>J67</f>
        <v>7.6399999999999996E-2</v>
      </c>
      <c r="M67" s="63">
        <v>0</v>
      </c>
      <c r="N67" s="218">
        <f>L67</f>
        <v>7.6399999999999996E-2</v>
      </c>
      <c r="O67" s="63">
        <v>0</v>
      </c>
      <c r="P67" s="218">
        <f>N67</f>
        <v>7.6399999999999996E-2</v>
      </c>
      <c r="Q67" s="63">
        <v>0</v>
      </c>
    </row>
    <row r="68" spans="1:18" ht="14.5" x14ac:dyDescent="0.35">
      <c r="A68" s="105"/>
      <c r="B68" s="95" t="s">
        <v>69</v>
      </c>
      <c r="E68" s="95"/>
      <c r="G68" s="80">
        <v>5.4999999999999997E-3</v>
      </c>
      <c r="H68" s="79">
        <f>G68</f>
        <v>5.4999999999999997E-3</v>
      </c>
      <c r="I68" s="31">
        <v>0</v>
      </c>
      <c r="J68" s="218">
        <f>H68</f>
        <v>5.4999999999999997E-3</v>
      </c>
      <c r="K68" s="39">
        <f>ROUND(I68*(1+$A$72),0)</f>
        <v>0</v>
      </c>
      <c r="L68" s="218">
        <f>J68</f>
        <v>5.4999999999999997E-3</v>
      </c>
      <c r="M68" s="39">
        <f>ROUND(K68*(1+$A$72),0)</f>
        <v>0</v>
      </c>
      <c r="N68" s="218">
        <f>L68</f>
        <v>5.4999999999999997E-3</v>
      </c>
      <c r="O68" s="39">
        <f>ROUND(M68*(1+$A$72),0)</f>
        <v>0</v>
      </c>
      <c r="P68" s="218">
        <f>N68</f>
        <v>5.4999999999999997E-3</v>
      </c>
      <c r="Q68" s="39">
        <f>ROUND(O68*(1+$A$72),0)</f>
        <v>0</v>
      </c>
    </row>
    <row r="69" spans="1:18" ht="6" customHeight="1" x14ac:dyDescent="0.35">
      <c r="A69" s="166"/>
      <c r="B69" s="120"/>
      <c r="C69" s="175"/>
      <c r="D69" s="176"/>
      <c r="E69" s="176"/>
      <c r="F69" s="176"/>
      <c r="G69" s="176"/>
      <c r="H69" s="177"/>
      <c r="I69" s="63"/>
      <c r="J69" s="178"/>
      <c r="K69" s="63"/>
      <c r="L69" s="179"/>
      <c r="M69" s="63"/>
      <c r="N69" s="179"/>
      <c r="O69" s="63"/>
      <c r="P69" s="179"/>
      <c r="Q69" s="63"/>
    </row>
    <row r="70" spans="1:18" ht="14.5" x14ac:dyDescent="0.35">
      <c r="A70" s="166"/>
      <c r="B70" s="170" t="s">
        <v>22</v>
      </c>
      <c r="C70" s="120"/>
      <c r="D70" s="120"/>
      <c r="E70" s="120"/>
      <c r="F70" s="120"/>
      <c r="G70" s="120"/>
      <c r="H70" s="180"/>
      <c r="I70" s="65"/>
      <c r="J70" s="180"/>
      <c r="K70" s="65"/>
      <c r="L70" s="180"/>
      <c r="M70" s="65"/>
      <c r="N70" s="180"/>
      <c r="O70" s="65"/>
      <c r="P70" s="180"/>
      <c r="Q70" s="65"/>
    </row>
    <row r="71" spans="1:18" ht="14.5" x14ac:dyDescent="0.35">
      <c r="A71" s="166"/>
      <c r="B71" s="120" t="s">
        <v>71</v>
      </c>
      <c r="C71" s="120"/>
      <c r="D71" s="120"/>
      <c r="E71" s="120"/>
      <c r="F71" s="120"/>
      <c r="G71" s="181">
        <v>0.56499999999999995</v>
      </c>
      <c r="H71" s="219">
        <f>G71</f>
        <v>0.56499999999999995</v>
      </c>
      <c r="I71" s="63">
        <f>(I62-I44)*H71</f>
        <v>0</v>
      </c>
      <c r="J71" s="182">
        <f>H71</f>
        <v>0.56499999999999995</v>
      </c>
      <c r="K71" s="63">
        <f>(K62-K44)*J71</f>
        <v>0</v>
      </c>
      <c r="L71" s="182">
        <f>J71</f>
        <v>0.56499999999999995</v>
      </c>
      <c r="M71" s="63">
        <f>(M62-M44)*L71</f>
        <v>0</v>
      </c>
      <c r="N71" s="182">
        <f>L71</f>
        <v>0.56499999999999995</v>
      </c>
      <c r="O71" s="63">
        <f>(O62-O44)*N71</f>
        <v>0</v>
      </c>
      <c r="P71" s="182">
        <f>N71</f>
        <v>0.56499999999999995</v>
      </c>
      <c r="Q71" s="63">
        <f>(Q62-Q44)*P71</f>
        <v>0</v>
      </c>
    </row>
    <row r="72" spans="1:18" ht="14.5" x14ac:dyDescent="0.35">
      <c r="A72" s="166"/>
      <c r="B72" s="120"/>
      <c r="C72" s="120" t="s">
        <v>72</v>
      </c>
      <c r="D72" s="120"/>
      <c r="E72" s="120"/>
      <c r="F72" s="120"/>
      <c r="G72" s="181">
        <v>0.26</v>
      </c>
      <c r="H72" s="219">
        <f>G72</f>
        <v>0.26</v>
      </c>
      <c r="I72" s="63">
        <f>(I62-I44)*H72</f>
        <v>0</v>
      </c>
      <c r="J72" s="182">
        <f>H72</f>
        <v>0.26</v>
      </c>
      <c r="K72" s="63">
        <f>(K62-K44)*J72</f>
        <v>0</v>
      </c>
      <c r="L72" s="182">
        <f>J72</f>
        <v>0.26</v>
      </c>
      <c r="M72" s="63">
        <f>(M62-M44)*L72</f>
        <v>0</v>
      </c>
      <c r="N72" s="182">
        <f>L72</f>
        <v>0.26</v>
      </c>
      <c r="O72" s="63">
        <f>(O62-O44)*N72</f>
        <v>0</v>
      </c>
      <c r="P72" s="182">
        <f>N72</f>
        <v>0.26</v>
      </c>
      <c r="Q72" s="63">
        <f>(Q62-Q44)*P72</f>
        <v>0</v>
      </c>
    </row>
    <row r="73" spans="1:18" ht="14.5" x14ac:dyDescent="0.35">
      <c r="A73" s="105"/>
      <c r="B73" s="95"/>
      <c r="C73" s="95" t="s">
        <v>62</v>
      </c>
      <c r="E73" s="95"/>
      <c r="F73" s="95"/>
      <c r="G73" s="64"/>
      <c r="H73" s="152"/>
      <c r="I73" s="71">
        <v>0</v>
      </c>
      <c r="J73" s="156"/>
      <c r="K73" s="71">
        <v>0</v>
      </c>
      <c r="L73" s="153"/>
      <c r="M73" s="71">
        <v>0</v>
      </c>
      <c r="N73" s="154"/>
      <c r="O73" s="71">
        <v>0</v>
      </c>
      <c r="P73" s="155"/>
      <c r="Q73" s="71">
        <v>0</v>
      </c>
    </row>
    <row r="74" spans="1:18" ht="6" customHeight="1" x14ac:dyDescent="0.35">
      <c r="A74" s="166"/>
      <c r="B74" s="120"/>
      <c r="C74" s="120"/>
      <c r="D74" s="120"/>
      <c r="E74" s="120"/>
      <c r="F74" s="120"/>
      <c r="G74" s="120"/>
      <c r="H74" s="183"/>
      <c r="I74" s="66"/>
      <c r="J74" s="183"/>
      <c r="K74" s="66"/>
      <c r="L74" s="183"/>
      <c r="M74" s="66"/>
      <c r="N74" s="183"/>
      <c r="O74" s="66"/>
      <c r="P74" s="183"/>
      <c r="Q74" s="66"/>
    </row>
    <row r="75" spans="1:18" ht="20.25" customHeight="1" x14ac:dyDescent="0.35">
      <c r="A75" s="161" t="s">
        <v>20</v>
      </c>
      <c r="B75" s="184"/>
      <c r="C75" s="185"/>
      <c r="D75" s="185"/>
      <c r="E75" s="185"/>
      <c r="F75" s="185"/>
      <c r="G75" s="185"/>
      <c r="H75" s="186"/>
      <c r="I75" s="57">
        <f>SUM(I67:I73)</f>
        <v>0</v>
      </c>
      <c r="J75" s="187"/>
      <c r="K75" s="57">
        <f>SUM(K67:K73)</f>
        <v>0</v>
      </c>
      <c r="L75" s="188"/>
      <c r="M75" s="57">
        <f>SUM(M67:M73)</f>
        <v>0</v>
      </c>
      <c r="N75" s="188"/>
      <c r="O75" s="57">
        <f>SUM(O67:O73)</f>
        <v>0</v>
      </c>
      <c r="P75" s="188"/>
      <c r="Q75" s="57">
        <f>SUM(Q67:Q73)</f>
        <v>0</v>
      </c>
    </row>
    <row r="76" spans="1:18" ht="14.5" x14ac:dyDescent="0.35">
      <c r="A76" s="184"/>
      <c r="B76" s="184"/>
      <c r="C76" s="185"/>
      <c r="D76" s="185"/>
      <c r="E76" s="185"/>
      <c r="F76" s="185"/>
      <c r="G76" s="185"/>
      <c r="H76" s="162"/>
      <c r="I76" s="67"/>
      <c r="J76" s="187"/>
      <c r="K76" s="67"/>
      <c r="L76" s="187"/>
      <c r="M76" s="67"/>
      <c r="N76" s="187"/>
      <c r="O76" s="67"/>
      <c r="P76" s="187"/>
      <c r="Q76" s="67"/>
    </row>
    <row r="77" spans="1:18" ht="18.75" customHeight="1" x14ac:dyDescent="0.35">
      <c r="A77" s="189" t="s">
        <v>23</v>
      </c>
      <c r="B77" s="190"/>
      <c r="C77" s="190"/>
      <c r="D77" s="190"/>
      <c r="E77" s="190"/>
      <c r="F77" s="190"/>
      <c r="G77" s="190"/>
      <c r="H77" s="189"/>
      <c r="I77" s="68">
        <f>I62+I75</f>
        <v>0</v>
      </c>
      <c r="J77" s="189"/>
      <c r="K77" s="68">
        <f>K62+K75</f>
        <v>0</v>
      </c>
      <c r="L77" s="189"/>
      <c r="M77" s="68">
        <f>M62+M75</f>
        <v>0</v>
      </c>
      <c r="N77" s="189"/>
      <c r="O77" s="68">
        <f>O62+O75</f>
        <v>0</v>
      </c>
      <c r="P77" s="189"/>
      <c r="Q77" s="68">
        <f>Q62+Q75</f>
        <v>0</v>
      </c>
    </row>
    <row r="78" spans="1:18" ht="6" customHeight="1" x14ac:dyDescent="0.35">
      <c r="A78" s="191"/>
      <c r="B78" s="192"/>
      <c r="C78" s="192"/>
      <c r="D78" s="192"/>
      <c r="E78" s="192"/>
      <c r="F78" s="192"/>
      <c r="G78" s="192"/>
      <c r="H78" s="191"/>
      <c r="I78" s="69"/>
      <c r="J78" s="192"/>
      <c r="K78" s="69"/>
      <c r="L78" s="191"/>
      <c r="M78" s="69"/>
      <c r="N78" s="192"/>
      <c r="O78" s="69"/>
      <c r="P78" s="191"/>
      <c r="Q78" s="69"/>
    </row>
    <row r="79" spans="1:18" s="199" customFormat="1" ht="15.75" customHeight="1" x14ac:dyDescent="0.3">
      <c r="A79" s="193" t="s">
        <v>45</v>
      </c>
      <c r="B79" s="194"/>
      <c r="C79" s="194"/>
      <c r="D79" s="194"/>
      <c r="E79" s="194"/>
      <c r="F79" s="194"/>
      <c r="G79" s="194"/>
      <c r="H79" s="195"/>
      <c r="I79" s="70">
        <f>I18-I77</f>
        <v>0</v>
      </c>
      <c r="J79" s="196"/>
      <c r="K79" s="70">
        <f>K18-K77</f>
        <v>0</v>
      </c>
      <c r="L79" s="197"/>
      <c r="M79" s="70">
        <f>M18-M77</f>
        <v>0</v>
      </c>
      <c r="N79" s="196"/>
      <c r="O79" s="70">
        <f>O18-O77</f>
        <v>0</v>
      </c>
      <c r="P79" s="197"/>
      <c r="Q79" s="70">
        <f>Q18-Q77</f>
        <v>0</v>
      </c>
      <c r="R79" s="198"/>
    </row>
    <row r="80" spans="1:18" s="199" customFormat="1" ht="5.4" customHeight="1" x14ac:dyDescent="0.3">
      <c r="A80" s="200"/>
      <c r="B80" s="201"/>
      <c r="C80" s="201"/>
      <c r="D80" s="201"/>
      <c r="E80" s="201"/>
      <c r="F80" s="201"/>
      <c r="G80" s="201"/>
      <c r="H80" s="202"/>
      <c r="I80" s="203"/>
      <c r="J80" s="204"/>
      <c r="K80" s="203"/>
      <c r="L80" s="204"/>
      <c r="M80" s="203"/>
      <c r="N80" s="204"/>
      <c r="O80" s="203"/>
      <c r="P80" s="204"/>
      <c r="Q80" s="203"/>
      <c r="R80" s="198"/>
    </row>
    <row r="81" spans="1:18" s="206" customFormat="1" ht="10.25" customHeight="1" x14ac:dyDescent="0.25">
      <c r="A81" s="231" t="s">
        <v>59</v>
      </c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05"/>
    </row>
    <row r="82" spans="1:18" s="206" customFormat="1" ht="14.5" x14ac:dyDescent="0.35">
      <c r="A82" s="207">
        <v>1</v>
      </c>
      <c r="B82" s="208" t="s">
        <v>116</v>
      </c>
      <c r="C82" s="209"/>
      <c r="D82" s="209"/>
      <c r="E82" s="209"/>
      <c r="F82" s="209"/>
      <c r="G82" s="209"/>
      <c r="H82" s="208"/>
      <c r="I82" s="210"/>
      <c r="J82" s="210"/>
      <c r="K82" s="210"/>
      <c r="L82" s="210"/>
      <c r="M82" s="210"/>
      <c r="N82" s="210"/>
      <c r="O82" s="210"/>
      <c r="P82" s="210"/>
      <c r="Q82" s="210"/>
      <c r="R82" s="205"/>
    </row>
    <row r="83" spans="1:18" s="206" customFormat="1" ht="14.5" x14ac:dyDescent="0.35">
      <c r="A83" s="207">
        <v>2</v>
      </c>
      <c r="B83" s="208" t="str">
        <f>"Assumes an annual "&amp; TEXT(A25*100,"0%")&amp; " increase in compensation costs, based on merit and benefit increases."</f>
        <v>Assumes an annual 0% increase in compensation costs, based on merit and benefit increases.</v>
      </c>
      <c r="C83" s="209"/>
      <c r="D83" s="209"/>
      <c r="E83" s="209"/>
      <c r="F83" s="209"/>
      <c r="G83" s="209"/>
      <c r="H83" s="208"/>
      <c r="I83" s="210"/>
      <c r="J83" s="210"/>
      <c r="K83" s="210"/>
      <c r="L83" s="210"/>
      <c r="M83" s="210"/>
      <c r="N83" s="210"/>
      <c r="O83" s="210"/>
      <c r="P83" s="210"/>
      <c r="Q83" s="210"/>
      <c r="R83" s="205"/>
    </row>
    <row r="84" spans="1:18" s="206" customFormat="1" ht="14.5" x14ac:dyDescent="0.35">
      <c r="A84" s="207">
        <v>3</v>
      </c>
      <c r="B84" s="208" t="str">
        <f>"Assumes an annual " &amp; TEXT(A50,"0%") &amp; " increase in operating expenses."</f>
        <v>Assumes an annual 3% increase in operating expenses.</v>
      </c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5"/>
    </row>
    <row r="85" spans="1:18" s="206" customFormat="1" ht="14.5" x14ac:dyDescent="0.35">
      <c r="A85" s="207" t="s">
        <v>73</v>
      </c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5"/>
    </row>
    <row r="86" spans="1:18" s="206" customFormat="1" ht="9" customHeight="1" x14ac:dyDescent="0.35">
      <c r="A86" s="2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205"/>
    </row>
    <row r="87" spans="1:18" x14ac:dyDescent="0.3">
      <c r="B87" s="221" t="s">
        <v>101</v>
      </c>
      <c r="F87" s="211"/>
    </row>
    <row r="88" spans="1:18" ht="46.25" customHeight="1" thickBot="1" x14ac:dyDescent="0.35">
      <c r="B88" s="233" t="s">
        <v>102</v>
      </c>
      <c r="C88" s="234"/>
      <c r="D88" s="234"/>
      <c r="E88" s="234"/>
      <c r="F88" s="234"/>
      <c r="G88" s="234"/>
      <c r="H88" s="234"/>
    </row>
    <row r="89" spans="1:18" ht="84" customHeight="1" thickBot="1" x14ac:dyDescent="0.35">
      <c r="B89" s="235"/>
      <c r="C89" s="236"/>
      <c r="D89" s="236"/>
      <c r="E89" s="236"/>
      <c r="F89" s="236"/>
      <c r="G89" s="236"/>
      <c r="H89" s="237"/>
    </row>
  </sheetData>
  <mergeCells count="3">
    <mergeCell ref="A81:Q81"/>
    <mergeCell ref="B88:H88"/>
    <mergeCell ref="B89:H89"/>
  </mergeCells>
  <dataValidations count="1">
    <dataValidation allowBlank="1" showInputMessage="1" showErrorMessage="1" promptTitle="Hourly Workers" sqref="F49:G49" xr:uid="{2442BDC0-B3BC-49EB-8AD7-468EA189449F}"/>
  </dataValidations>
  <printOptions horizontalCentered="1"/>
  <pageMargins left="0.5" right="0.5" top="0.5" bottom="0.5" header="0.25" footer="0.25"/>
  <pageSetup scale="59" orientation="portrait" r:id="rId1"/>
  <headerFooter>
    <oddHeader>&amp;C3x Restricted (Gifts or Grants)</oddHeader>
    <oddFooter>&amp;L&amp;"Calibri,Regular"&amp;F</oddFooter>
  </headerFooter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D5AA-734C-4603-BAA9-CA8DCD8BB554}">
  <sheetPr>
    <tabColor theme="6" tint="0.59999389629810485"/>
    <pageSetUpPr fitToPage="1"/>
  </sheetPr>
  <dimension ref="A1:R92"/>
  <sheetViews>
    <sheetView zoomScaleNormal="100" zoomScaleSheetLayoutView="100" workbookViewId="0"/>
  </sheetViews>
  <sheetFormatPr defaultColWidth="9.08984375" defaultRowHeight="13" x14ac:dyDescent="0.3"/>
  <cols>
    <col min="1" max="5" width="2.6328125" style="169" customWidth="1"/>
    <col min="6" max="6" width="38.90625" style="169" customWidth="1"/>
    <col min="7" max="7" width="21.6328125" style="169" customWidth="1"/>
    <col min="8" max="8" width="5.6328125" style="169" customWidth="1"/>
    <col min="9" max="9" width="11.54296875" style="169" customWidth="1"/>
    <col min="10" max="10" width="5.6328125" style="169" customWidth="1"/>
    <col min="11" max="11" width="11.453125" style="169" customWidth="1"/>
    <col min="12" max="12" width="5.6328125" style="169" customWidth="1"/>
    <col min="13" max="13" width="11.36328125" style="169" bestFit="1" customWidth="1"/>
    <col min="14" max="14" width="5.6328125" style="169" customWidth="1"/>
    <col min="15" max="15" width="11.08984375" style="169" customWidth="1"/>
    <col min="16" max="16" width="5.6328125" style="169" customWidth="1"/>
    <col min="17" max="17" width="11.08984375" style="169" customWidth="1"/>
    <col min="18" max="18" width="23" style="93" bestFit="1" customWidth="1"/>
    <col min="19" max="16384" width="9.08984375" style="169"/>
  </cols>
  <sheetData>
    <row r="1" spans="1:17" ht="15" customHeight="1" x14ac:dyDescent="0.35">
      <c r="A1" s="89" t="s">
        <v>40</v>
      </c>
      <c r="B1" s="90"/>
      <c r="C1" s="90"/>
      <c r="D1" s="90"/>
      <c r="E1" s="90"/>
      <c r="F1" s="90"/>
      <c r="G1" s="90"/>
      <c r="H1" s="222"/>
      <c r="I1" s="92" t="s">
        <v>0</v>
      </c>
      <c r="J1" s="91" t="s">
        <v>1</v>
      </c>
      <c r="K1" s="92"/>
      <c r="L1" s="91" t="s">
        <v>2</v>
      </c>
      <c r="M1" s="92"/>
      <c r="N1" s="91" t="s">
        <v>3</v>
      </c>
      <c r="O1" s="92"/>
      <c r="P1" s="91" t="s">
        <v>4</v>
      </c>
      <c r="Q1" s="92"/>
    </row>
    <row r="2" spans="1:17" ht="15" customHeight="1" x14ac:dyDescent="0.35">
      <c r="A2" s="94" t="s">
        <v>24</v>
      </c>
      <c r="B2" s="95"/>
      <c r="C2" s="95"/>
      <c r="D2" s="95"/>
      <c r="E2" s="95"/>
      <c r="F2" s="95"/>
      <c r="G2" s="95"/>
      <c r="H2" s="81" t="s">
        <v>114</v>
      </c>
      <c r="I2" s="82"/>
      <c r="J2" s="83" t="s">
        <v>115</v>
      </c>
      <c r="K2" s="82"/>
      <c r="L2" s="83" t="s">
        <v>115</v>
      </c>
      <c r="M2" s="82"/>
      <c r="N2" s="83" t="s">
        <v>115</v>
      </c>
      <c r="O2" s="82"/>
      <c r="P2" s="83" t="s">
        <v>115</v>
      </c>
      <c r="Q2" s="82"/>
    </row>
    <row r="3" spans="1:17" ht="14.5" x14ac:dyDescent="0.35">
      <c r="A3" s="99" t="s">
        <v>5</v>
      </c>
      <c r="B3" s="100"/>
      <c r="C3" s="100"/>
      <c r="D3" s="100"/>
      <c r="E3" s="100"/>
      <c r="F3" s="100"/>
      <c r="G3" s="100"/>
      <c r="H3" s="101"/>
      <c r="I3" s="102"/>
      <c r="J3" s="103"/>
      <c r="K3" s="103"/>
      <c r="L3" s="104"/>
      <c r="M3" s="102"/>
      <c r="N3" s="104"/>
      <c r="O3" s="102"/>
      <c r="P3" s="104"/>
      <c r="Q3" s="102"/>
    </row>
    <row r="4" spans="1:17" ht="15" customHeight="1" x14ac:dyDescent="0.35">
      <c r="A4" s="105"/>
      <c r="B4" s="106" t="s">
        <v>6</v>
      </c>
      <c r="C4" s="95"/>
      <c r="D4" s="95"/>
      <c r="E4" s="95"/>
      <c r="F4" s="95"/>
      <c r="G4" s="95"/>
      <c r="H4" s="105"/>
      <c r="I4" s="107"/>
      <c r="J4" s="108"/>
      <c r="K4" s="108"/>
      <c r="L4" s="109"/>
      <c r="M4" s="107"/>
      <c r="N4" s="109"/>
      <c r="O4" s="107"/>
      <c r="P4" s="109"/>
      <c r="Q4" s="107"/>
    </row>
    <row r="5" spans="1:17" ht="14.5" x14ac:dyDescent="0.35">
      <c r="A5" s="105"/>
      <c r="B5" s="95"/>
      <c r="C5" s="95" t="s">
        <v>47</v>
      </c>
      <c r="D5" s="95"/>
      <c r="E5" s="95"/>
      <c r="F5" s="95"/>
      <c r="G5" s="95"/>
      <c r="H5" s="9"/>
      <c r="I5" s="10"/>
      <c r="J5" s="11"/>
      <c r="K5" s="10"/>
      <c r="L5" s="12"/>
      <c r="M5" s="10"/>
      <c r="N5" s="12"/>
      <c r="O5" s="10"/>
      <c r="P5" s="12"/>
      <c r="Q5" s="10"/>
    </row>
    <row r="6" spans="1:17" ht="14.5" x14ac:dyDescent="0.35">
      <c r="A6" s="105"/>
      <c r="B6" s="95"/>
      <c r="C6" s="95"/>
      <c r="D6" s="110" t="s">
        <v>38</v>
      </c>
      <c r="E6" s="95"/>
      <c r="F6" s="95"/>
      <c r="G6" s="95"/>
      <c r="H6" s="9"/>
      <c r="I6" s="18">
        <f>SUM('Fund1x (General Fund)'!I6,'Fund2x (AuxiliarySelf-Funded)'!I6,'Fund3x (Gifts Grants)'!I6)</f>
        <v>0</v>
      </c>
      <c r="J6" s="14"/>
      <c r="K6" s="18">
        <f>SUM('Fund1x (General Fund)'!K6,'Fund2x (AuxiliarySelf-Funded)'!K6,'Fund3x (Gifts Grants)'!K6)</f>
        <v>0</v>
      </c>
      <c r="L6" s="15"/>
      <c r="M6" s="18">
        <f>SUM('Fund1x (General Fund)'!M6,'Fund2x (AuxiliarySelf-Funded)'!M6,'Fund3x (Gifts Grants)'!M6)</f>
        <v>0</v>
      </c>
      <c r="N6" s="15"/>
      <c r="O6" s="18">
        <f>SUM('Fund1x (General Fund)'!O6,'Fund2x (AuxiliarySelf-Funded)'!O6,'Fund3x (Gifts Grants)'!O6)</f>
        <v>0</v>
      </c>
      <c r="P6" s="15"/>
      <c r="Q6" s="18">
        <f>SUM('Fund1x (General Fund)'!Q6,'Fund2x (AuxiliarySelf-Funded)'!Q6,'Fund3x (Gifts Grants)'!Q6)</f>
        <v>0</v>
      </c>
    </row>
    <row r="7" spans="1:17" ht="14.5" x14ac:dyDescent="0.35">
      <c r="A7" s="105"/>
      <c r="B7" s="95"/>
      <c r="C7" s="95"/>
      <c r="D7" s="110" t="s">
        <v>39</v>
      </c>
      <c r="E7" s="95"/>
      <c r="F7" s="95"/>
      <c r="G7" s="95"/>
      <c r="H7" s="9"/>
      <c r="I7" s="18">
        <f>SUM('Fund1x (General Fund)'!I7,'Fund2x (AuxiliarySelf-Funded)'!I7,'Fund3x (Gifts Grants)'!I7)</f>
        <v>0</v>
      </c>
      <c r="J7" s="14"/>
      <c r="K7" s="18">
        <f>SUM('Fund1x (General Fund)'!K7,'Fund2x (AuxiliarySelf-Funded)'!K7,'Fund3x (Gifts Grants)'!K7)</f>
        <v>0</v>
      </c>
      <c r="L7" s="15"/>
      <c r="M7" s="18">
        <f>SUM('Fund1x (General Fund)'!M7,'Fund2x (AuxiliarySelf-Funded)'!M7,'Fund3x (Gifts Grants)'!M7)</f>
        <v>0</v>
      </c>
      <c r="N7" s="15"/>
      <c r="O7" s="18">
        <f>SUM('Fund1x (General Fund)'!O7,'Fund2x (AuxiliarySelf-Funded)'!O7,'Fund3x (Gifts Grants)'!O7)</f>
        <v>0</v>
      </c>
      <c r="P7" s="15"/>
      <c r="Q7" s="18">
        <f>SUM('Fund1x (General Fund)'!Q7,'Fund2x (AuxiliarySelf-Funded)'!Q7,'Fund3x (Gifts Grants)'!Q7)</f>
        <v>0</v>
      </c>
    </row>
    <row r="8" spans="1:17" ht="14.5" x14ac:dyDescent="0.35">
      <c r="A8" s="105"/>
      <c r="B8" s="95"/>
      <c r="C8" s="95" t="s">
        <v>46</v>
      </c>
      <c r="D8" s="110"/>
      <c r="E8" s="95"/>
      <c r="F8" s="95"/>
      <c r="G8" s="95"/>
      <c r="H8" s="9"/>
      <c r="I8" s="18">
        <f>SUM('Fund1x (General Fund)'!I8,'Fund2x (AuxiliarySelf-Funded)'!I8,'Fund3x (Gifts Grants)'!I8)</f>
        <v>0</v>
      </c>
      <c r="J8" s="14"/>
      <c r="K8" s="18">
        <f>SUM('Fund1x (General Fund)'!K8,'Fund2x (AuxiliarySelf-Funded)'!K8,'Fund3x (Gifts Grants)'!K8)</f>
        <v>0</v>
      </c>
      <c r="L8" s="15"/>
      <c r="M8" s="18">
        <f>SUM('Fund1x (General Fund)'!M8,'Fund2x (AuxiliarySelf-Funded)'!M8,'Fund3x (Gifts Grants)'!M8)</f>
        <v>0</v>
      </c>
      <c r="N8" s="15"/>
      <c r="O8" s="18">
        <f>SUM('Fund1x (General Fund)'!O8,'Fund2x (AuxiliarySelf-Funded)'!O8,'Fund3x (Gifts Grants)'!O8)</f>
        <v>0</v>
      </c>
      <c r="P8" s="15"/>
      <c r="Q8" s="18">
        <f>SUM('Fund1x (General Fund)'!Q8,'Fund2x (AuxiliarySelf-Funded)'!Q8,'Fund3x (Gifts Grants)'!Q8)</f>
        <v>0</v>
      </c>
    </row>
    <row r="9" spans="1:17" ht="13.5" customHeight="1" x14ac:dyDescent="0.35">
      <c r="A9" s="111"/>
      <c r="B9" s="112" t="s">
        <v>7</v>
      </c>
      <c r="C9" s="112"/>
      <c r="D9" s="113"/>
      <c r="E9" s="113"/>
      <c r="F9" s="113"/>
      <c r="G9" s="114"/>
      <c r="H9" s="111"/>
      <c r="I9" s="20">
        <f>SUM(I5:I8)</f>
        <v>0</v>
      </c>
      <c r="J9" s="115"/>
      <c r="K9" s="20">
        <f>SUM(K5:K8)</f>
        <v>0</v>
      </c>
      <c r="L9" s="116"/>
      <c r="M9" s="20">
        <f>SUM(M5:M8)</f>
        <v>0</v>
      </c>
      <c r="N9" s="116"/>
      <c r="O9" s="20">
        <f>SUM(O5:O8)</f>
        <v>0</v>
      </c>
      <c r="P9" s="116"/>
      <c r="Q9" s="20">
        <f>SUM(Q5:Q8)</f>
        <v>0</v>
      </c>
    </row>
    <row r="10" spans="1:17" ht="15" customHeight="1" x14ac:dyDescent="0.35">
      <c r="A10" s="105"/>
      <c r="B10" s="106" t="s">
        <v>8</v>
      </c>
      <c r="C10" s="117"/>
      <c r="D10" s="117"/>
      <c r="E10" s="117"/>
      <c r="F10" s="117"/>
      <c r="G10" s="117"/>
      <c r="H10" s="105"/>
      <c r="I10" s="118"/>
      <c r="J10" s="95"/>
      <c r="K10" s="118"/>
      <c r="L10" s="105"/>
      <c r="M10" s="118"/>
      <c r="N10" s="105"/>
      <c r="O10" s="118"/>
      <c r="P10" s="105"/>
      <c r="Q10" s="118"/>
    </row>
    <row r="11" spans="1:17" ht="14.5" x14ac:dyDescent="0.35">
      <c r="A11" s="105"/>
      <c r="B11" s="95"/>
      <c r="C11" s="95" t="s">
        <v>48</v>
      </c>
      <c r="D11" s="95"/>
      <c r="E11" s="95"/>
      <c r="F11" s="95"/>
      <c r="G11" s="95"/>
      <c r="H11" s="9"/>
      <c r="I11" s="10"/>
      <c r="J11" s="9"/>
      <c r="K11" s="10"/>
      <c r="L11" s="9"/>
      <c r="M11" s="10"/>
      <c r="N11" s="9"/>
      <c r="O11" s="10"/>
      <c r="P11" s="9"/>
      <c r="Q11" s="10"/>
    </row>
    <row r="12" spans="1:17" ht="14.5" x14ac:dyDescent="0.35">
      <c r="A12" s="105"/>
      <c r="B12" s="95"/>
      <c r="C12" s="120"/>
      <c r="D12" s="110" t="s">
        <v>37</v>
      </c>
      <c r="E12" s="95"/>
      <c r="F12" s="95"/>
      <c r="G12" s="95"/>
      <c r="H12" s="9"/>
      <c r="I12" s="18">
        <f>SUM('Fund1x (General Fund)'!I12,'Fund2x (AuxiliarySelf-Funded)'!I12,'Fund3x (Gifts Grants)'!I12)</f>
        <v>0</v>
      </c>
      <c r="J12" s="14"/>
      <c r="K12" s="18">
        <f>SUM('Fund1x (General Fund)'!K12,'Fund2x (AuxiliarySelf-Funded)'!K12,'Fund3x (Gifts Grants)'!K12)</f>
        <v>0</v>
      </c>
      <c r="L12" s="15"/>
      <c r="M12" s="18">
        <f>SUM('Fund1x (General Fund)'!M12,'Fund2x (AuxiliarySelf-Funded)'!M12,'Fund3x (Gifts Grants)'!M12)</f>
        <v>0</v>
      </c>
      <c r="N12" s="15"/>
      <c r="O12" s="18">
        <f>SUM('Fund1x (General Fund)'!O12,'Fund2x (AuxiliarySelf-Funded)'!O12,'Fund3x (Gifts Grants)'!O12)</f>
        <v>0</v>
      </c>
      <c r="P12" s="15"/>
      <c r="Q12" s="18">
        <f>SUM('Fund1x (General Fund)'!Q12,'Fund2x (AuxiliarySelf-Funded)'!Q12,'Fund3x (Gifts Grants)'!Q12)</f>
        <v>0</v>
      </c>
    </row>
    <row r="13" spans="1:17" ht="14.5" x14ac:dyDescent="0.35">
      <c r="A13" s="105"/>
      <c r="B13" s="95"/>
      <c r="C13" s="120"/>
      <c r="D13" s="110" t="s">
        <v>34</v>
      </c>
      <c r="E13" s="95"/>
      <c r="F13" s="95"/>
      <c r="G13" s="95"/>
      <c r="H13" s="9"/>
      <c r="I13" s="18">
        <f>SUM('Fund1x (General Fund)'!I13,'Fund2x (AuxiliarySelf-Funded)'!I13,'Fund3x (Gifts Grants)'!I13)</f>
        <v>0</v>
      </c>
      <c r="J13" s="14"/>
      <c r="K13" s="18">
        <f>SUM('Fund1x (General Fund)'!K13,'Fund2x (AuxiliarySelf-Funded)'!K13,'Fund3x (Gifts Grants)'!K13)</f>
        <v>0</v>
      </c>
      <c r="L13" s="15"/>
      <c r="M13" s="18">
        <f>SUM('Fund1x (General Fund)'!M13,'Fund2x (AuxiliarySelf-Funded)'!M13,'Fund3x (Gifts Grants)'!M13)</f>
        <v>0</v>
      </c>
      <c r="N13" s="15"/>
      <c r="O13" s="18">
        <f>SUM('Fund1x (General Fund)'!O13,'Fund2x (AuxiliarySelf-Funded)'!O13,'Fund3x (Gifts Grants)'!O13)</f>
        <v>0</v>
      </c>
      <c r="P13" s="15"/>
      <c r="Q13" s="18">
        <f>SUM('Fund1x (General Fund)'!Q13,'Fund2x (AuxiliarySelf-Funded)'!Q13,'Fund3x (Gifts Grants)'!Q13)</f>
        <v>0</v>
      </c>
    </row>
    <row r="14" spans="1:17" ht="14.5" x14ac:dyDescent="0.35">
      <c r="A14" s="105"/>
      <c r="B14" s="95"/>
      <c r="C14" s="120"/>
      <c r="D14" s="110" t="s">
        <v>35</v>
      </c>
      <c r="E14" s="95"/>
      <c r="F14" s="95"/>
      <c r="G14" s="95"/>
      <c r="H14" s="9"/>
      <c r="I14" s="18">
        <f>SUM('Fund1x (General Fund)'!I14,'Fund2x (AuxiliarySelf-Funded)'!I14,'Fund3x (Gifts Grants)'!I14)</f>
        <v>0</v>
      </c>
      <c r="J14" s="14"/>
      <c r="K14" s="18">
        <f>SUM('Fund1x (General Fund)'!K14,'Fund2x (AuxiliarySelf-Funded)'!K14,'Fund3x (Gifts Grants)'!K14)</f>
        <v>0</v>
      </c>
      <c r="L14" s="15"/>
      <c r="M14" s="18">
        <f>SUM('Fund1x (General Fund)'!M14,'Fund2x (AuxiliarySelf-Funded)'!M14,'Fund3x (Gifts Grants)'!M14)</f>
        <v>0</v>
      </c>
      <c r="N14" s="15"/>
      <c r="O14" s="18">
        <f>SUM('Fund1x (General Fund)'!O14,'Fund2x (AuxiliarySelf-Funded)'!O14,'Fund3x (Gifts Grants)'!O14)</f>
        <v>0</v>
      </c>
      <c r="P14" s="15"/>
      <c r="Q14" s="18">
        <f>SUM('Fund1x (General Fund)'!Q14,'Fund2x (AuxiliarySelf-Funded)'!Q14,'Fund3x (Gifts Grants)'!Q14)</f>
        <v>0</v>
      </c>
    </row>
    <row r="15" spans="1:17" ht="16.5" x14ac:dyDescent="0.35">
      <c r="A15" s="105"/>
      <c r="B15" s="95"/>
      <c r="C15" s="95" t="s">
        <v>70</v>
      </c>
      <c r="D15" s="95"/>
      <c r="E15" s="95"/>
      <c r="F15" s="95"/>
      <c r="G15" s="95"/>
      <c r="H15" s="9"/>
      <c r="I15" s="18">
        <f>SUM('Fund1x (General Fund)'!I15,'Fund2x (AuxiliarySelf-Funded)'!I15,'Fund3x (Gifts Grants)'!I15)</f>
        <v>0</v>
      </c>
      <c r="J15" s="14"/>
      <c r="K15" s="18">
        <f>SUM('Fund1x (General Fund)'!K15,'Fund2x (AuxiliarySelf-Funded)'!K15,'Fund3x (Gifts Grants)'!K15)</f>
        <v>0</v>
      </c>
      <c r="L15" s="15"/>
      <c r="M15" s="18">
        <f>SUM('Fund1x (General Fund)'!M15,'Fund2x (AuxiliarySelf-Funded)'!M15,'Fund3x (Gifts Grants)'!M15)</f>
        <v>0</v>
      </c>
      <c r="N15" s="15"/>
      <c r="O15" s="18">
        <f>SUM('Fund1x (General Fund)'!O15,'Fund2x (AuxiliarySelf-Funded)'!O15,'Fund3x (Gifts Grants)'!O15)</f>
        <v>0</v>
      </c>
      <c r="P15" s="15"/>
      <c r="Q15" s="18">
        <f>SUM('Fund1x (General Fund)'!Q15,'Fund2x (AuxiliarySelf-Funded)'!Q15,'Fund3x (Gifts Grants)'!Q15)</f>
        <v>0</v>
      </c>
    </row>
    <row r="16" spans="1:17" ht="14.5" x14ac:dyDescent="0.35">
      <c r="A16" s="105"/>
      <c r="B16" s="95"/>
      <c r="C16" s="95" t="s">
        <v>50</v>
      </c>
      <c r="D16" s="95"/>
      <c r="E16" s="95"/>
      <c r="F16" s="95"/>
      <c r="G16" s="95"/>
      <c r="H16" s="9"/>
      <c r="I16" s="18">
        <f>SUM('Fund1x (General Fund)'!I16,'Fund2x (AuxiliarySelf-Funded)'!I16,'Fund3x (Gifts Grants)'!I16)</f>
        <v>0</v>
      </c>
      <c r="J16" s="14"/>
      <c r="K16" s="18">
        <f>SUM('Fund1x (General Fund)'!K16,'Fund2x (AuxiliarySelf-Funded)'!K16,'Fund3x (Gifts Grants)'!K16)</f>
        <v>0</v>
      </c>
      <c r="L16" s="15"/>
      <c r="M16" s="18">
        <f>SUM('Fund1x (General Fund)'!M16,'Fund2x (AuxiliarySelf-Funded)'!M16,'Fund3x (Gifts Grants)'!M16)</f>
        <v>0</v>
      </c>
      <c r="N16" s="15"/>
      <c r="O16" s="18">
        <f>SUM('Fund1x (General Fund)'!O16,'Fund2x (AuxiliarySelf-Funded)'!O16,'Fund3x (Gifts Grants)'!O16)</f>
        <v>0</v>
      </c>
      <c r="P16" s="15"/>
      <c r="Q16" s="18">
        <f>SUM('Fund1x (General Fund)'!Q16,'Fund2x (AuxiliarySelf-Funded)'!Q16,'Fund3x (Gifts Grants)'!Q16)</f>
        <v>0</v>
      </c>
    </row>
    <row r="17" spans="1:18" ht="13.5" customHeight="1" x14ac:dyDescent="0.35">
      <c r="A17" s="121"/>
      <c r="B17" s="122" t="s">
        <v>9</v>
      </c>
      <c r="C17" s="122"/>
      <c r="D17" s="123"/>
      <c r="E17" s="123"/>
      <c r="F17" s="123"/>
      <c r="G17" s="124"/>
      <c r="H17" s="121"/>
      <c r="I17" s="77">
        <f>SUM(I11:I16)</f>
        <v>0</v>
      </c>
      <c r="J17" s="122"/>
      <c r="K17" s="77">
        <f>SUM(K11:K16)</f>
        <v>0</v>
      </c>
      <c r="L17" s="125"/>
      <c r="M17" s="77">
        <f>SUM(M11:M16)</f>
        <v>0</v>
      </c>
      <c r="N17" s="125"/>
      <c r="O17" s="77">
        <f>SUM(O11:O16)</f>
        <v>0</v>
      </c>
      <c r="P17" s="125"/>
      <c r="Q17" s="77">
        <f>SUM(Q11:Q16)</f>
        <v>0</v>
      </c>
    </row>
    <row r="18" spans="1:18" ht="21" customHeight="1" x14ac:dyDescent="0.3">
      <c r="A18" s="126" t="s">
        <v>10</v>
      </c>
      <c r="B18" s="127"/>
      <c r="C18" s="127"/>
      <c r="D18" s="127"/>
      <c r="E18" s="127"/>
      <c r="F18" s="127"/>
      <c r="G18" s="127"/>
      <c r="H18" s="126"/>
      <c r="I18" s="22">
        <f>I9+I17</f>
        <v>0</v>
      </c>
      <c r="J18" s="128"/>
      <c r="K18" s="22">
        <f>K9+K17</f>
        <v>0</v>
      </c>
      <c r="L18" s="129"/>
      <c r="M18" s="22">
        <f>M9+M17</f>
        <v>0</v>
      </c>
      <c r="N18" s="129"/>
      <c r="O18" s="22">
        <f>O9+O17</f>
        <v>0</v>
      </c>
      <c r="P18" s="129"/>
      <c r="Q18" s="22">
        <f>Q9+Q17</f>
        <v>0</v>
      </c>
    </row>
    <row r="19" spans="1:18" ht="14.5" x14ac:dyDescent="0.35">
      <c r="A19" s="95"/>
      <c r="B19" s="95"/>
      <c r="C19" s="95"/>
      <c r="D19" s="95"/>
      <c r="E19" s="95"/>
      <c r="F19" s="95"/>
      <c r="G19" s="95"/>
      <c r="H19" s="95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8" ht="15" customHeight="1" x14ac:dyDescent="0.35">
      <c r="A20" s="99" t="s">
        <v>17</v>
      </c>
      <c r="B20" s="100"/>
      <c r="C20" s="100"/>
      <c r="D20" s="100"/>
      <c r="E20" s="100"/>
      <c r="F20" s="100"/>
      <c r="G20" s="100"/>
      <c r="H20" s="101"/>
      <c r="I20" s="131"/>
      <c r="J20" s="132"/>
      <c r="K20" s="131"/>
      <c r="L20" s="133"/>
      <c r="M20" s="131"/>
      <c r="N20" s="133"/>
      <c r="O20" s="131"/>
      <c r="P20" s="133"/>
      <c r="Q20" s="131"/>
    </row>
    <row r="21" spans="1:18" ht="14.5" x14ac:dyDescent="0.35">
      <c r="A21" s="105"/>
      <c r="B21" s="106" t="s">
        <v>11</v>
      </c>
      <c r="C21" s="95"/>
      <c r="D21" s="95"/>
      <c r="E21" s="95"/>
      <c r="F21" s="95"/>
      <c r="G21" s="95"/>
      <c r="H21" s="105"/>
      <c r="I21" s="134"/>
      <c r="J21" s="130"/>
      <c r="K21" s="134"/>
      <c r="L21" s="135"/>
      <c r="M21" s="134"/>
      <c r="N21" s="135"/>
      <c r="O21" s="134"/>
      <c r="P21" s="135"/>
      <c r="Q21" s="134"/>
    </row>
    <row r="22" spans="1:18" ht="14.5" x14ac:dyDescent="0.35">
      <c r="A22" s="105"/>
      <c r="B22" s="95"/>
      <c r="C22" s="95" t="s">
        <v>51</v>
      </c>
      <c r="D22" s="95"/>
      <c r="E22" s="95"/>
      <c r="F22" s="95"/>
      <c r="G22" s="95"/>
      <c r="H22" s="105"/>
      <c r="I22" s="18">
        <f>SUM('Fund1x (General Fund)'!I22,'Fund2x (AuxiliarySelf-Funded)'!I22,'Fund3x (Gifts Grants)'!I22)</f>
        <v>0</v>
      </c>
      <c r="J22" s="14"/>
      <c r="K22" s="18">
        <f>SUM('Fund1x (General Fund)'!K22,'Fund2x (AuxiliarySelf-Funded)'!K22,'Fund3x (Gifts Grants)'!K22)</f>
        <v>0</v>
      </c>
      <c r="L22" s="15"/>
      <c r="M22" s="18">
        <f>SUM('Fund1x (General Fund)'!M22,'Fund2x (AuxiliarySelf-Funded)'!M22,'Fund3x (Gifts Grants)'!M22)</f>
        <v>0</v>
      </c>
      <c r="N22" s="15"/>
      <c r="O22" s="18">
        <f>SUM('Fund1x (General Fund)'!O22,'Fund2x (AuxiliarySelf-Funded)'!O22,'Fund3x (Gifts Grants)'!O22)</f>
        <v>0</v>
      </c>
      <c r="P22" s="15"/>
      <c r="Q22" s="18">
        <f>SUM('Fund1x (General Fund)'!Q22,'Fund2x (AuxiliarySelf-Funded)'!Q22,'Fund3x (Gifts Grants)'!Q22)</f>
        <v>0</v>
      </c>
    </row>
    <row r="23" spans="1:18" ht="14.5" x14ac:dyDescent="0.35">
      <c r="A23" s="105"/>
      <c r="B23" s="95"/>
      <c r="C23" s="95" t="s">
        <v>52</v>
      </c>
      <c r="D23" s="95"/>
      <c r="E23" s="95"/>
      <c r="F23" s="95"/>
      <c r="G23" s="95"/>
      <c r="H23" s="105"/>
      <c r="I23" s="18">
        <f>SUM('Fund1x (General Fund)'!I23,'Fund2x (AuxiliarySelf-Funded)'!I23,'Fund3x (Gifts Grants)'!I23)</f>
        <v>0</v>
      </c>
      <c r="J23" s="14"/>
      <c r="K23" s="18">
        <f>SUM('Fund1x (General Fund)'!K23,'Fund2x (AuxiliarySelf-Funded)'!K23,'Fund3x (Gifts Grants)'!K23)</f>
        <v>0</v>
      </c>
      <c r="L23" s="15"/>
      <c r="M23" s="18">
        <f>SUM('Fund1x (General Fund)'!M23,'Fund2x (AuxiliarySelf-Funded)'!M23,'Fund3x (Gifts Grants)'!M23)</f>
        <v>0</v>
      </c>
      <c r="N23" s="15"/>
      <c r="O23" s="18">
        <f>SUM('Fund1x (General Fund)'!O23,'Fund2x (AuxiliarySelf-Funded)'!O23,'Fund3x (Gifts Grants)'!O23)</f>
        <v>0</v>
      </c>
      <c r="P23" s="15"/>
      <c r="Q23" s="18">
        <f>SUM('Fund1x (General Fund)'!Q23,'Fund2x (AuxiliarySelf-Funded)'!Q23,'Fund3x (Gifts Grants)'!Q23)</f>
        <v>0</v>
      </c>
    </row>
    <row r="24" spans="1:18" ht="15" customHeight="1" x14ac:dyDescent="0.35">
      <c r="A24" s="111"/>
      <c r="B24" s="112" t="s">
        <v>12</v>
      </c>
      <c r="C24" s="112"/>
      <c r="D24" s="113"/>
      <c r="E24" s="113"/>
      <c r="F24" s="113"/>
      <c r="G24" s="114"/>
      <c r="H24" s="111"/>
      <c r="I24" s="20">
        <f>SUM(I22:I23)</f>
        <v>0</v>
      </c>
      <c r="J24" s="136"/>
      <c r="K24" s="20">
        <f>SUM(K22:K23)</f>
        <v>0</v>
      </c>
      <c r="L24" s="137"/>
      <c r="M24" s="20">
        <f>SUM(M22:M23)</f>
        <v>0</v>
      </c>
      <c r="N24" s="137"/>
      <c r="O24" s="20">
        <f>SUM(O22:O23)</f>
        <v>0</v>
      </c>
      <c r="P24" s="137"/>
      <c r="Q24" s="20">
        <f>SUM(Q22:Q23)</f>
        <v>0</v>
      </c>
    </row>
    <row r="25" spans="1:18" s="214" customFormat="1" ht="7.5" customHeight="1" x14ac:dyDescent="0.35">
      <c r="A25" s="212"/>
      <c r="B25" s="95"/>
      <c r="C25" s="95"/>
      <c r="D25" s="95"/>
      <c r="E25" s="95"/>
      <c r="F25" s="95"/>
      <c r="G25" s="95"/>
      <c r="H25" s="105"/>
      <c r="I25" s="134"/>
      <c r="J25" s="130"/>
      <c r="K25" s="134"/>
      <c r="L25" s="135"/>
      <c r="M25" s="134"/>
      <c r="N25" s="135"/>
      <c r="O25" s="134"/>
      <c r="P25" s="135"/>
      <c r="Q25" s="134"/>
      <c r="R25" s="213"/>
    </row>
    <row r="26" spans="1:18" ht="14.5" x14ac:dyDescent="0.35">
      <c r="A26" s="138"/>
      <c r="B26" s="106" t="s">
        <v>13</v>
      </c>
      <c r="C26" s="117"/>
      <c r="D26" s="117"/>
      <c r="E26" s="117"/>
      <c r="F26" s="117"/>
      <c r="G26" s="117"/>
      <c r="H26" s="105"/>
      <c r="I26" s="134"/>
      <c r="J26" s="130"/>
      <c r="K26" s="134"/>
      <c r="L26" s="135"/>
      <c r="M26" s="134"/>
      <c r="N26" s="135"/>
      <c r="O26" s="134"/>
      <c r="P26" s="135"/>
      <c r="Q26" s="134"/>
    </row>
    <row r="27" spans="1:18" ht="16.5" x14ac:dyDescent="0.35">
      <c r="A27" s="105"/>
      <c r="B27" s="95"/>
      <c r="C27" s="95" t="s">
        <v>53</v>
      </c>
      <c r="D27" s="95"/>
      <c r="E27" s="95"/>
      <c r="F27" s="95"/>
      <c r="G27" s="223"/>
      <c r="H27" s="27" t="s">
        <v>28</v>
      </c>
      <c r="I27" s="28" t="s">
        <v>14</v>
      </c>
      <c r="J27" s="27" t="s">
        <v>28</v>
      </c>
      <c r="K27" s="28" t="s">
        <v>14</v>
      </c>
      <c r="L27" s="27" t="s">
        <v>28</v>
      </c>
      <c r="M27" s="28" t="s">
        <v>14</v>
      </c>
      <c r="N27" s="27" t="s">
        <v>28</v>
      </c>
      <c r="O27" s="28" t="s">
        <v>14</v>
      </c>
      <c r="P27" s="27" t="s">
        <v>28</v>
      </c>
      <c r="Q27" s="28" t="s">
        <v>14</v>
      </c>
    </row>
    <row r="28" spans="1:18" ht="14.5" x14ac:dyDescent="0.35">
      <c r="A28" s="105"/>
      <c r="B28" s="95"/>
      <c r="C28" s="95"/>
      <c r="D28" s="95" t="s">
        <v>65</v>
      </c>
      <c r="E28" s="95"/>
      <c r="F28" s="95"/>
      <c r="G28" s="95"/>
      <c r="H28" s="29"/>
      <c r="I28" s="10"/>
      <c r="J28" s="29"/>
      <c r="K28" s="10"/>
      <c r="L28" s="29"/>
      <c r="M28" s="10"/>
      <c r="N28" s="29"/>
      <c r="O28" s="10"/>
      <c r="P28" s="29"/>
      <c r="Q28" s="10"/>
    </row>
    <row r="29" spans="1:18" ht="14.5" x14ac:dyDescent="0.35">
      <c r="A29" s="105"/>
      <c r="B29" s="95"/>
      <c r="C29" s="95"/>
      <c r="D29" s="95"/>
      <c r="E29" s="110" t="s">
        <v>42</v>
      </c>
      <c r="F29" s="95"/>
      <c r="G29" s="84"/>
      <c r="H29" s="29"/>
      <c r="I29" s="18">
        <f>SUM('Fund1x (General Fund)'!I29,'Fund2x (AuxiliarySelf-Funded)'!I29,'Fund3x (Gifts Grants)'!I29)</f>
        <v>0</v>
      </c>
      <c r="J29" s="14"/>
      <c r="K29" s="18">
        <f>SUM('Fund1x (General Fund)'!K29,'Fund2x (AuxiliarySelf-Funded)'!K29,'Fund3x (Gifts Grants)'!K29)</f>
        <v>0</v>
      </c>
      <c r="L29" s="15"/>
      <c r="M29" s="18">
        <f>SUM('Fund1x (General Fund)'!M29,'Fund2x (AuxiliarySelf-Funded)'!M29,'Fund3x (Gifts Grants)'!M29)</f>
        <v>0</v>
      </c>
      <c r="N29" s="15"/>
      <c r="O29" s="18">
        <f>SUM('Fund1x (General Fund)'!O29,'Fund2x (AuxiliarySelf-Funded)'!O29,'Fund3x (Gifts Grants)'!O29)</f>
        <v>0</v>
      </c>
      <c r="P29" s="15"/>
      <c r="Q29" s="18">
        <f>SUM('Fund1x (General Fund)'!Q29,'Fund2x (AuxiliarySelf-Funded)'!Q29,'Fund3x (Gifts Grants)'!Q29)</f>
        <v>0</v>
      </c>
    </row>
    <row r="30" spans="1:18" ht="14.5" x14ac:dyDescent="0.35">
      <c r="A30" s="105"/>
      <c r="B30" s="95"/>
      <c r="C30" s="95"/>
      <c r="D30" s="95"/>
      <c r="E30" s="110" t="s">
        <v>42</v>
      </c>
      <c r="F30" s="95"/>
      <c r="G30" s="84"/>
      <c r="H30" s="29"/>
      <c r="I30" s="18">
        <f>SUM('Fund1x (General Fund)'!I30,'Fund2x (AuxiliarySelf-Funded)'!I30,'Fund3x (Gifts Grants)'!I30)</f>
        <v>0</v>
      </c>
      <c r="J30" s="14"/>
      <c r="K30" s="18">
        <f>SUM('Fund1x (General Fund)'!K30,'Fund2x (AuxiliarySelf-Funded)'!K30,'Fund3x (Gifts Grants)'!K30)</f>
        <v>0</v>
      </c>
      <c r="L30" s="15"/>
      <c r="M30" s="18">
        <f>SUM('Fund1x (General Fund)'!M30,'Fund2x (AuxiliarySelf-Funded)'!M30,'Fund3x (Gifts Grants)'!M30)</f>
        <v>0</v>
      </c>
      <c r="N30" s="15"/>
      <c r="O30" s="18">
        <f>SUM('Fund1x (General Fund)'!O30,'Fund2x (AuxiliarySelf-Funded)'!O30,'Fund3x (Gifts Grants)'!O30)</f>
        <v>0</v>
      </c>
      <c r="P30" s="15"/>
      <c r="Q30" s="18">
        <f>SUM('Fund1x (General Fund)'!Q30,'Fund2x (AuxiliarySelf-Funded)'!Q30,'Fund3x (Gifts Grants)'!Q30)</f>
        <v>0</v>
      </c>
    </row>
    <row r="31" spans="1:18" ht="14.5" x14ac:dyDescent="0.35">
      <c r="A31" s="105"/>
      <c r="B31" s="95"/>
      <c r="C31" s="95"/>
      <c r="D31" s="95" t="s">
        <v>41</v>
      </c>
      <c r="E31" s="120"/>
      <c r="F31" s="120"/>
      <c r="G31" s="33">
        <v>0.29399999999999998</v>
      </c>
      <c r="H31" s="29"/>
      <c r="I31" s="18">
        <f>SUM('Fund1x (General Fund)'!I31,'Fund2x (AuxiliarySelf-Funded)'!I31,'Fund3x (Gifts Grants)'!I31)</f>
        <v>0</v>
      </c>
      <c r="J31" s="14"/>
      <c r="K31" s="18">
        <f>SUM('Fund1x (General Fund)'!K31,'Fund2x (AuxiliarySelf-Funded)'!K31,'Fund3x (Gifts Grants)'!K31)</f>
        <v>0</v>
      </c>
      <c r="L31" s="15"/>
      <c r="M31" s="18">
        <f>SUM('Fund1x (General Fund)'!M31,'Fund2x (AuxiliarySelf-Funded)'!M31,'Fund3x (Gifts Grants)'!M31)</f>
        <v>0</v>
      </c>
      <c r="N31" s="15"/>
      <c r="O31" s="18">
        <f>SUM('Fund1x (General Fund)'!O31,'Fund2x (AuxiliarySelf-Funded)'!O31,'Fund3x (Gifts Grants)'!O31)</f>
        <v>0</v>
      </c>
      <c r="P31" s="15"/>
      <c r="Q31" s="18">
        <f>SUM('Fund1x (General Fund)'!Q31,'Fund2x (AuxiliarySelf-Funded)'!Q31,'Fund3x (Gifts Grants)'!Q31)</f>
        <v>0</v>
      </c>
    </row>
    <row r="32" spans="1:18" ht="14.5" x14ac:dyDescent="0.35">
      <c r="A32" s="105"/>
      <c r="B32" s="95"/>
      <c r="C32" s="95"/>
      <c r="D32" s="95" t="s">
        <v>108</v>
      </c>
      <c r="E32" s="120"/>
      <c r="F32" s="120"/>
      <c r="G32" s="37"/>
      <c r="H32" s="29"/>
      <c r="I32" s="18"/>
      <c r="J32" s="14"/>
      <c r="K32" s="18"/>
      <c r="L32" s="15"/>
      <c r="M32" s="18"/>
      <c r="N32" s="15"/>
      <c r="O32" s="18"/>
      <c r="P32" s="15"/>
      <c r="Q32" s="18"/>
    </row>
    <row r="33" spans="1:17" ht="14.5" x14ac:dyDescent="0.35">
      <c r="A33" s="105"/>
      <c r="B33" s="95"/>
      <c r="C33" s="95"/>
      <c r="D33" s="95"/>
      <c r="E33" s="110" t="s">
        <v>96</v>
      </c>
      <c r="F33" s="95"/>
      <c r="G33" s="84"/>
      <c r="H33" s="29"/>
      <c r="I33" s="18">
        <f>SUM('Fund1x (General Fund)'!I33,'Fund2x (AuxiliarySelf-Funded)'!I33,'Fund3x (Gifts Grants)'!I33)</f>
        <v>0</v>
      </c>
      <c r="J33" s="14"/>
      <c r="K33" s="18">
        <f>SUM('Fund1x (General Fund)'!K33,'Fund2x (AuxiliarySelf-Funded)'!K33,'Fund3x (Gifts Grants)'!K33)</f>
        <v>0</v>
      </c>
      <c r="L33" s="15"/>
      <c r="M33" s="18">
        <f>SUM('Fund1x (General Fund)'!M33,'Fund2x (AuxiliarySelf-Funded)'!M33,'Fund3x (Gifts Grants)'!M33)</f>
        <v>0</v>
      </c>
      <c r="N33" s="15"/>
      <c r="O33" s="18">
        <f>SUM('Fund1x (General Fund)'!O33,'Fund2x (AuxiliarySelf-Funded)'!O33,'Fund3x (Gifts Grants)'!O33)</f>
        <v>0</v>
      </c>
      <c r="P33" s="15"/>
      <c r="Q33" s="18">
        <f>SUM('Fund1x (General Fund)'!Q33,'Fund2x (AuxiliarySelf-Funded)'!Q33,'Fund3x (Gifts Grants)'!Q33)</f>
        <v>0</v>
      </c>
    </row>
    <row r="34" spans="1:17" ht="14.5" x14ac:dyDescent="0.35">
      <c r="A34" s="105"/>
      <c r="B34" s="95"/>
      <c r="C34" s="95"/>
      <c r="D34" s="95"/>
      <c r="E34" s="110" t="s">
        <v>96</v>
      </c>
      <c r="F34" s="95"/>
      <c r="G34" s="84"/>
      <c r="H34" s="29"/>
      <c r="I34" s="18">
        <f>SUM('Fund1x (General Fund)'!I34,'Fund2x (AuxiliarySelf-Funded)'!I34,'Fund3x (Gifts Grants)'!I34)</f>
        <v>0</v>
      </c>
      <c r="J34" s="14"/>
      <c r="K34" s="18">
        <f>SUM('Fund1x (General Fund)'!K34,'Fund2x (AuxiliarySelf-Funded)'!K34,'Fund3x (Gifts Grants)'!K34)</f>
        <v>0</v>
      </c>
      <c r="L34" s="15"/>
      <c r="M34" s="18">
        <f>SUM('Fund1x (General Fund)'!M34,'Fund2x (AuxiliarySelf-Funded)'!M34,'Fund3x (Gifts Grants)'!M34)</f>
        <v>0</v>
      </c>
      <c r="N34" s="15"/>
      <c r="O34" s="18">
        <f>SUM('Fund1x (General Fund)'!O34,'Fund2x (AuxiliarySelf-Funded)'!O34,'Fund3x (Gifts Grants)'!O34)</f>
        <v>0</v>
      </c>
      <c r="P34" s="15"/>
      <c r="Q34" s="18">
        <f>SUM('Fund1x (General Fund)'!Q34,'Fund2x (AuxiliarySelf-Funded)'!Q34,'Fund3x (Gifts Grants)'!Q34)</f>
        <v>0</v>
      </c>
    </row>
    <row r="35" spans="1:17" ht="14.5" x14ac:dyDescent="0.35">
      <c r="A35" s="105"/>
      <c r="B35" s="95"/>
      <c r="C35" s="95"/>
      <c r="D35" s="95" t="s">
        <v>98</v>
      </c>
      <c r="E35" s="120"/>
      <c r="F35" s="120"/>
      <c r="G35" s="33">
        <v>0.379</v>
      </c>
      <c r="H35" s="29"/>
      <c r="I35" s="18">
        <f>SUM('Fund1x (General Fund)'!I35,'Fund2x (AuxiliarySelf-Funded)'!I35,'Fund3x (Gifts Grants)'!I35)</f>
        <v>0</v>
      </c>
      <c r="J35" s="14"/>
      <c r="K35" s="18">
        <f>SUM('Fund1x (General Fund)'!K35,'Fund2x (AuxiliarySelf-Funded)'!K35,'Fund3x (Gifts Grants)'!K35)</f>
        <v>0</v>
      </c>
      <c r="L35" s="15"/>
      <c r="M35" s="18">
        <f>SUM('Fund1x (General Fund)'!M35,'Fund2x (AuxiliarySelf-Funded)'!M35,'Fund3x (Gifts Grants)'!M35)</f>
        <v>0</v>
      </c>
      <c r="N35" s="15"/>
      <c r="O35" s="18">
        <f>SUM('Fund1x (General Fund)'!O35,'Fund2x (AuxiliarySelf-Funded)'!O35,'Fund3x (Gifts Grants)'!O35)</f>
        <v>0</v>
      </c>
      <c r="P35" s="15"/>
      <c r="Q35" s="18">
        <f>SUM('Fund1x (General Fund)'!Q35,'Fund2x (AuxiliarySelf-Funded)'!Q35,'Fund3x (Gifts Grants)'!Q35)</f>
        <v>0</v>
      </c>
    </row>
    <row r="36" spans="1:17" ht="14.5" x14ac:dyDescent="0.35">
      <c r="A36" s="105"/>
      <c r="B36" s="95"/>
      <c r="C36" s="95"/>
      <c r="D36" s="95" t="s">
        <v>29</v>
      </c>
      <c r="E36" s="120"/>
      <c r="F36" s="120"/>
      <c r="G36" s="35"/>
      <c r="H36" s="29"/>
      <c r="I36" s="18"/>
      <c r="J36" s="29"/>
      <c r="K36" s="10"/>
      <c r="L36" s="29"/>
      <c r="M36" s="10"/>
      <c r="N36" s="29"/>
      <c r="O36" s="10"/>
      <c r="P36" s="29"/>
      <c r="Q36" s="10"/>
    </row>
    <row r="37" spans="1:17" ht="14.5" x14ac:dyDescent="0.35">
      <c r="A37" s="105"/>
      <c r="B37" s="95"/>
      <c r="C37" s="95"/>
      <c r="D37" s="95"/>
      <c r="E37" s="110" t="s">
        <v>43</v>
      </c>
      <c r="F37" s="120"/>
      <c r="G37" s="85"/>
      <c r="H37" s="29"/>
      <c r="I37" s="18">
        <f>SUM('Fund1x (General Fund)'!I37,'Fund2x (AuxiliarySelf-Funded)'!I37,'Fund3x (Gifts Grants)'!I37)</f>
        <v>0</v>
      </c>
      <c r="J37" s="14"/>
      <c r="K37" s="18">
        <f>SUM('Fund1x (General Fund)'!K37,'Fund2x (AuxiliarySelf-Funded)'!K37,'Fund3x (Gifts Grants)'!K37)</f>
        <v>0</v>
      </c>
      <c r="L37" s="15"/>
      <c r="M37" s="18">
        <f>SUM('Fund1x (General Fund)'!M37,'Fund2x (AuxiliarySelf-Funded)'!M37,'Fund3x (Gifts Grants)'!M37)</f>
        <v>0</v>
      </c>
      <c r="N37" s="15"/>
      <c r="O37" s="18">
        <f>SUM('Fund1x (General Fund)'!O37,'Fund2x (AuxiliarySelf-Funded)'!O37,'Fund3x (Gifts Grants)'!O37)</f>
        <v>0</v>
      </c>
      <c r="P37" s="15"/>
      <c r="Q37" s="18">
        <f>SUM('Fund1x (General Fund)'!Q37,'Fund2x (AuxiliarySelf-Funded)'!Q37,'Fund3x (Gifts Grants)'!Q37)</f>
        <v>0</v>
      </c>
    </row>
    <row r="38" spans="1:17" ht="14.5" x14ac:dyDescent="0.35">
      <c r="A38" s="105"/>
      <c r="B38" s="95"/>
      <c r="C38" s="95"/>
      <c r="D38" s="95"/>
      <c r="E38" s="110" t="s">
        <v>43</v>
      </c>
      <c r="F38" s="120"/>
      <c r="G38" s="85"/>
      <c r="H38" s="29"/>
      <c r="I38" s="18">
        <f>SUM('Fund1x (General Fund)'!I38,'Fund2x (AuxiliarySelf-Funded)'!I38,'Fund3x (Gifts Grants)'!I38)</f>
        <v>0</v>
      </c>
      <c r="J38" s="14"/>
      <c r="K38" s="18">
        <f>SUM('Fund1x (General Fund)'!K38,'Fund2x (AuxiliarySelf-Funded)'!K38,'Fund3x (Gifts Grants)'!K38)</f>
        <v>0</v>
      </c>
      <c r="L38" s="15"/>
      <c r="M38" s="18">
        <f>SUM('Fund1x (General Fund)'!M38,'Fund2x (AuxiliarySelf-Funded)'!M38,'Fund3x (Gifts Grants)'!M38)</f>
        <v>0</v>
      </c>
      <c r="N38" s="15"/>
      <c r="O38" s="18">
        <f>SUM('Fund1x (General Fund)'!O38,'Fund2x (AuxiliarySelf-Funded)'!O38,'Fund3x (Gifts Grants)'!O38)</f>
        <v>0</v>
      </c>
      <c r="P38" s="15"/>
      <c r="Q38" s="18">
        <f>SUM('Fund1x (General Fund)'!Q38,'Fund2x (AuxiliarySelf-Funded)'!Q38,'Fund3x (Gifts Grants)'!Q38)</f>
        <v>0</v>
      </c>
    </row>
    <row r="39" spans="1:17" ht="14.5" x14ac:dyDescent="0.35">
      <c r="A39" s="105"/>
      <c r="B39" s="95"/>
      <c r="C39" s="95"/>
      <c r="D39" s="95" t="s">
        <v>30</v>
      </c>
      <c r="E39" s="120"/>
      <c r="F39" s="120"/>
      <c r="G39" s="33">
        <v>0.379</v>
      </c>
      <c r="H39" s="29"/>
      <c r="I39" s="18">
        <f>SUM('Fund1x (General Fund)'!I39,'Fund2x (AuxiliarySelf-Funded)'!I39,'Fund3x (Gifts Grants)'!I39)</f>
        <v>0</v>
      </c>
      <c r="J39" s="14"/>
      <c r="K39" s="18">
        <f>SUM('Fund1x (General Fund)'!K39,'Fund2x (AuxiliarySelf-Funded)'!K39,'Fund3x (Gifts Grants)'!K39)</f>
        <v>0</v>
      </c>
      <c r="L39" s="15"/>
      <c r="M39" s="18">
        <f>SUM('Fund1x (General Fund)'!M39,'Fund2x (AuxiliarySelf-Funded)'!M39,'Fund3x (Gifts Grants)'!M39)</f>
        <v>0</v>
      </c>
      <c r="N39" s="15"/>
      <c r="O39" s="18">
        <f>SUM('Fund1x (General Fund)'!O39,'Fund2x (AuxiliarySelf-Funded)'!O39,'Fund3x (Gifts Grants)'!O39)</f>
        <v>0</v>
      </c>
      <c r="P39" s="15"/>
      <c r="Q39" s="18">
        <f>SUM('Fund1x (General Fund)'!Q39,'Fund2x (AuxiliarySelf-Funded)'!Q39,'Fund3x (Gifts Grants)'!Q39)</f>
        <v>0</v>
      </c>
    </row>
    <row r="40" spans="1:17" ht="14.5" x14ac:dyDescent="0.35">
      <c r="A40" s="105"/>
      <c r="B40" s="95"/>
      <c r="C40" s="95"/>
      <c r="D40" s="95" t="s">
        <v>66</v>
      </c>
      <c r="E40" s="120"/>
      <c r="F40" s="120"/>
      <c r="G40" s="33"/>
      <c r="H40" s="29"/>
      <c r="I40" s="18"/>
      <c r="J40" s="14"/>
      <c r="K40" s="18"/>
      <c r="L40" s="15"/>
      <c r="M40" s="18"/>
      <c r="N40" s="15"/>
      <c r="O40" s="18"/>
      <c r="P40" s="15"/>
      <c r="Q40" s="18"/>
    </row>
    <row r="41" spans="1:17" ht="14.5" x14ac:dyDescent="0.35">
      <c r="A41" s="105"/>
      <c r="B41" s="95"/>
      <c r="C41" s="95"/>
      <c r="D41" s="95"/>
      <c r="E41" s="110" t="s">
        <v>61</v>
      </c>
      <c r="F41" s="120"/>
      <c r="G41" s="85"/>
      <c r="H41" s="29"/>
      <c r="I41" s="18">
        <f>SUM('Fund1x (General Fund)'!I41,'Fund2x (AuxiliarySelf-Funded)'!I41,'Fund3x (Gifts Grants)'!I41)</f>
        <v>0</v>
      </c>
      <c r="J41" s="14"/>
      <c r="K41" s="18">
        <f>SUM('Fund1x (General Fund)'!K41,'Fund2x (AuxiliarySelf-Funded)'!K41,'Fund3x (Gifts Grants)'!K41)</f>
        <v>0</v>
      </c>
      <c r="L41" s="15"/>
      <c r="M41" s="18">
        <f>SUM('Fund1x (General Fund)'!M41,'Fund2x (AuxiliarySelf-Funded)'!M41,'Fund3x (Gifts Grants)'!M41)</f>
        <v>0</v>
      </c>
      <c r="N41" s="15"/>
      <c r="O41" s="18">
        <f>SUM('Fund1x (General Fund)'!O41,'Fund2x (AuxiliarySelf-Funded)'!O41,'Fund3x (Gifts Grants)'!O41)</f>
        <v>0</v>
      </c>
      <c r="P41" s="15"/>
      <c r="Q41" s="18">
        <f>SUM('Fund1x (General Fund)'!Q41,'Fund2x (AuxiliarySelf-Funded)'!Q41,'Fund3x (Gifts Grants)'!Q41)</f>
        <v>0</v>
      </c>
    </row>
    <row r="42" spans="1:17" ht="14.5" x14ac:dyDescent="0.35">
      <c r="A42" s="105"/>
      <c r="B42" s="95"/>
      <c r="C42" s="95"/>
      <c r="D42" s="95"/>
      <c r="E42" s="110" t="s">
        <v>61</v>
      </c>
      <c r="F42" s="120"/>
      <c r="G42" s="85"/>
      <c r="H42" s="29"/>
      <c r="I42" s="18">
        <f>SUM('Fund1x (General Fund)'!I42,'Fund2x (AuxiliarySelf-Funded)'!I42,'Fund3x (Gifts Grants)'!I42)</f>
        <v>0</v>
      </c>
      <c r="J42" s="14"/>
      <c r="K42" s="18">
        <f>SUM('Fund1x (General Fund)'!K42,'Fund2x (AuxiliarySelf-Funded)'!K42,'Fund3x (Gifts Grants)'!K42)</f>
        <v>0</v>
      </c>
      <c r="L42" s="15"/>
      <c r="M42" s="18">
        <f>SUM('Fund1x (General Fund)'!M42,'Fund2x (AuxiliarySelf-Funded)'!M42,'Fund3x (Gifts Grants)'!M42)</f>
        <v>0</v>
      </c>
      <c r="N42" s="15"/>
      <c r="O42" s="18">
        <f>SUM('Fund1x (General Fund)'!O42,'Fund2x (AuxiliarySelf-Funded)'!O42,'Fund3x (Gifts Grants)'!O42)</f>
        <v>0</v>
      </c>
      <c r="P42" s="15"/>
      <c r="Q42" s="18">
        <f>SUM('Fund1x (General Fund)'!Q42,'Fund2x (AuxiliarySelf-Funded)'!Q42,'Fund3x (Gifts Grants)'!Q42)</f>
        <v>0</v>
      </c>
    </row>
    <row r="43" spans="1:17" ht="14.5" x14ac:dyDescent="0.35">
      <c r="A43" s="105"/>
      <c r="B43" s="95"/>
      <c r="C43" s="95"/>
      <c r="D43" s="95" t="s">
        <v>100</v>
      </c>
      <c r="E43" s="120"/>
      <c r="F43" s="120"/>
      <c r="G43" s="33">
        <v>9.2999999999999999E-2</v>
      </c>
      <c r="H43" s="29"/>
      <c r="I43" s="18">
        <f>SUM('Fund1x (General Fund)'!I43,'Fund2x (AuxiliarySelf-Funded)'!I43,'Fund3x (Gifts Grants)'!I43)</f>
        <v>0</v>
      </c>
      <c r="J43" s="29"/>
      <c r="K43" s="18">
        <f>SUM('Fund1x (General Fund)'!K43,'Fund2x (AuxiliarySelf-Funded)'!K43,'Fund3x (Gifts Grants)'!K43)</f>
        <v>0</v>
      </c>
      <c r="L43" s="29"/>
      <c r="M43" s="18">
        <f>SUM('Fund1x (General Fund)'!M43,'Fund2x (AuxiliarySelf-Funded)'!M43,'Fund3x (Gifts Grants)'!M43)</f>
        <v>0</v>
      </c>
      <c r="N43" s="29"/>
      <c r="O43" s="18">
        <f>SUM('Fund1x (General Fund)'!O43,'Fund2x (AuxiliarySelf-Funded)'!O43,'Fund3x (Gifts Grants)'!O43)</f>
        <v>0</v>
      </c>
      <c r="P43" s="29"/>
      <c r="Q43" s="18">
        <f>SUM('Fund1x (General Fund)'!Q43,'Fund2x (AuxiliarySelf-Funded)'!Q43,'Fund3x (Gifts Grants)'!Q43)</f>
        <v>0</v>
      </c>
    </row>
    <row r="44" spans="1:17" ht="14.5" x14ac:dyDescent="0.35">
      <c r="A44" s="105"/>
      <c r="B44" s="95"/>
      <c r="C44" s="95"/>
      <c r="D44" s="95" t="s">
        <v>99</v>
      </c>
      <c r="E44" s="120"/>
      <c r="F44" s="120"/>
      <c r="G44" s="85"/>
      <c r="H44" s="29"/>
      <c r="I44" s="18">
        <f>SUM('Fund1x (General Fund)'!I44,'Fund2x (AuxiliarySelf-Funded)'!I44,'Fund3x (Gifts Grants)'!I44)</f>
        <v>0</v>
      </c>
      <c r="J44" s="14"/>
      <c r="K44" s="18">
        <f>SUM('Fund1x (General Fund)'!K44,'Fund2x (AuxiliarySelf-Funded)'!K44,'Fund3x (Gifts Grants)'!K44)</f>
        <v>0</v>
      </c>
      <c r="L44" s="15"/>
      <c r="M44" s="18">
        <f>SUM('Fund1x (General Fund)'!M44,'Fund2x (AuxiliarySelf-Funded)'!M44,'Fund3x (Gifts Grants)'!M44)</f>
        <v>0</v>
      </c>
      <c r="N44" s="15"/>
      <c r="O44" s="18">
        <f>SUM('Fund1x (General Fund)'!O44,'Fund2x (AuxiliarySelf-Funded)'!O44,'Fund3x (Gifts Grants)'!O44)</f>
        <v>0</v>
      </c>
      <c r="P44" s="15"/>
      <c r="Q44" s="18">
        <f>SUM('Fund1x (General Fund)'!Q44,'Fund2x (AuxiliarySelf-Funded)'!Q44,'Fund3x (Gifts Grants)'!Q44)</f>
        <v>0</v>
      </c>
    </row>
    <row r="45" spans="1:17" ht="14.5" x14ac:dyDescent="0.35">
      <c r="A45" s="105"/>
      <c r="B45" s="95"/>
      <c r="C45" s="95"/>
      <c r="D45" s="95" t="s">
        <v>60</v>
      </c>
      <c r="E45" s="120"/>
      <c r="F45" s="120"/>
      <c r="G45" s="86"/>
      <c r="H45" s="29"/>
      <c r="I45" s="18">
        <f>SUM('Fund1x (General Fund)'!I45,'Fund2x (AuxiliarySelf-Funded)'!I45,'Fund3x (Gifts Grants)'!I45)</f>
        <v>0</v>
      </c>
      <c r="J45" s="14"/>
      <c r="K45" s="18">
        <f>SUM('Fund1x (General Fund)'!K45,'Fund2x (AuxiliarySelf-Funded)'!K45,'Fund3x (Gifts Grants)'!K45)</f>
        <v>0</v>
      </c>
      <c r="L45" s="15"/>
      <c r="M45" s="18">
        <f>SUM('Fund1x (General Fund)'!M45,'Fund2x (AuxiliarySelf-Funded)'!M45,'Fund3x (Gifts Grants)'!M45)</f>
        <v>0</v>
      </c>
      <c r="N45" s="15"/>
      <c r="O45" s="18">
        <f>SUM('Fund1x (General Fund)'!O45,'Fund2x (AuxiliarySelf-Funded)'!O45,'Fund3x (Gifts Grants)'!O45)</f>
        <v>0</v>
      </c>
      <c r="P45" s="15"/>
      <c r="Q45" s="18">
        <f>SUM('Fund1x (General Fund)'!Q45,'Fund2x (AuxiliarySelf-Funded)'!Q45,'Fund3x (Gifts Grants)'!Q45)</f>
        <v>0</v>
      </c>
    </row>
    <row r="46" spans="1:17" ht="14.5" x14ac:dyDescent="0.35">
      <c r="A46" s="105"/>
      <c r="B46" s="95"/>
      <c r="C46" s="95"/>
      <c r="D46" s="95" t="s">
        <v>110</v>
      </c>
      <c r="E46" s="120"/>
      <c r="F46" s="120"/>
      <c r="G46" s="37">
        <v>0.16500000000000001</v>
      </c>
      <c r="H46" s="29"/>
      <c r="I46" s="18">
        <f>SUM('Fund1x (General Fund)'!I46,'Fund2x (AuxiliarySelf-Funded)'!I46,'Fund3x (Gifts Grants)'!I46)</f>
        <v>0</v>
      </c>
      <c r="J46" s="14"/>
      <c r="K46" s="18">
        <f>SUM('Fund1x (General Fund)'!K46,'Fund2x (AuxiliarySelf-Funded)'!K46,'Fund3x (Gifts Grants)'!K46)</f>
        <v>0</v>
      </c>
      <c r="L46" s="15"/>
      <c r="M46" s="18">
        <f>SUM('Fund1x (General Fund)'!M46,'Fund2x (AuxiliarySelf-Funded)'!M46,'Fund3x (Gifts Grants)'!M46)</f>
        <v>0</v>
      </c>
      <c r="N46" s="15"/>
      <c r="O46" s="18">
        <f>SUM('Fund1x (General Fund)'!O46,'Fund2x (AuxiliarySelf-Funded)'!O46,'Fund3x (Gifts Grants)'!O46)</f>
        <v>0</v>
      </c>
      <c r="P46" s="15"/>
      <c r="Q46" s="18">
        <f>SUM('Fund1x (General Fund)'!Q46,'Fund2x (AuxiliarySelf-Funded)'!Q46,'Fund3x (Gifts Grants)'!Q46)</f>
        <v>0</v>
      </c>
    </row>
    <row r="47" spans="1:17" ht="14.5" x14ac:dyDescent="0.35">
      <c r="A47" s="105"/>
      <c r="B47" s="95"/>
      <c r="C47" s="95"/>
      <c r="D47" s="95" t="s">
        <v>44</v>
      </c>
      <c r="E47" s="95"/>
      <c r="F47" s="95"/>
      <c r="G47" s="85"/>
      <c r="H47" s="29"/>
      <c r="I47" s="18">
        <f>SUM('Fund1x (General Fund)'!I47,'Fund2x (AuxiliarySelf-Funded)'!I47,'Fund3x (Gifts Grants)'!I47)</f>
        <v>0</v>
      </c>
      <c r="J47" s="14"/>
      <c r="K47" s="18">
        <f>SUM('Fund1x (General Fund)'!K47,'Fund2x (AuxiliarySelf-Funded)'!K47,'Fund3x (Gifts Grants)'!K47)</f>
        <v>0</v>
      </c>
      <c r="L47" s="15"/>
      <c r="M47" s="18">
        <f>SUM('Fund1x (General Fund)'!M47,'Fund2x (AuxiliarySelf-Funded)'!M47,'Fund3x (Gifts Grants)'!M47)</f>
        <v>0</v>
      </c>
      <c r="N47" s="15"/>
      <c r="O47" s="18">
        <f>SUM('Fund1x (General Fund)'!O47,'Fund2x (AuxiliarySelf-Funded)'!O47,'Fund3x (Gifts Grants)'!O47)</f>
        <v>0</v>
      </c>
      <c r="P47" s="15"/>
      <c r="Q47" s="18">
        <f>SUM('Fund1x (General Fund)'!Q47,'Fund2x (AuxiliarySelf-Funded)'!Q47,'Fund3x (Gifts Grants)'!Q47)</f>
        <v>0</v>
      </c>
    </row>
    <row r="48" spans="1:17" ht="14.5" x14ac:dyDescent="0.35">
      <c r="A48" s="105"/>
      <c r="B48" s="95"/>
      <c r="C48" s="95"/>
      <c r="D48" s="95" t="s">
        <v>74</v>
      </c>
      <c r="E48" s="95"/>
      <c r="F48" s="95"/>
      <c r="G48" s="37">
        <v>1.7000000000000001E-2</v>
      </c>
      <c r="H48" s="29"/>
      <c r="I48" s="18">
        <f>SUM('Fund1x (General Fund)'!I48,'Fund2x (AuxiliarySelf-Funded)'!I48,'Fund3x (Gifts Grants)'!I48)</f>
        <v>0</v>
      </c>
      <c r="J48" s="14"/>
      <c r="K48" s="18">
        <f>SUM('Fund1x (General Fund)'!K48,'Fund2x (AuxiliarySelf-Funded)'!K48,'Fund3x (Gifts Grants)'!K48)</f>
        <v>0</v>
      </c>
      <c r="L48" s="15"/>
      <c r="M48" s="18">
        <f>SUM('Fund1x (General Fund)'!M48,'Fund2x (AuxiliarySelf-Funded)'!M48,'Fund3x (Gifts Grants)'!M48)</f>
        <v>0</v>
      </c>
      <c r="N48" s="15"/>
      <c r="O48" s="18">
        <f>SUM('Fund1x (General Fund)'!O48,'Fund2x (AuxiliarySelf-Funded)'!O48,'Fund3x (Gifts Grants)'!O48)</f>
        <v>0</v>
      </c>
      <c r="P48" s="15"/>
      <c r="Q48" s="18">
        <f>SUM('Fund1x (General Fund)'!Q48,'Fund2x (AuxiliarySelf-Funded)'!Q48,'Fund3x (Gifts Grants)'!Q48)</f>
        <v>0</v>
      </c>
    </row>
    <row r="49" spans="1:17" ht="14.5" x14ac:dyDescent="0.35">
      <c r="A49" s="147"/>
      <c r="B49" s="157"/>
      <c r="C49" s="158" t="s">
        <v>27</v>
      </c>
      <c r="D49" s="157"/>
      <c r="E49" s="157"/>
      <c r="F49" s="157"/>
      <c r="G49" s="215"/>
      <c r="H49" s="147"/>
      <c r="I49" s="41">
        <f>SUM(I28:I48)</f>
        <v>0</v>
      </c>
      <c r="J49" s="42"/>
      <c r="K49" s="41">
        <f>SUM(K28:K48)</f>
        <v>0</v>
      </c>
      <c r="L49" s="43"/>
      <c r="M49" s="41">
        <f>SUM(M28:M48)</f>
        <v>0</v>
      </c>
      <c r="N49" s="43"/>
      <c r="O49" s="41">
        <f>SUM(O28:O48)</f>
        <v>0</v>
      </c>
      <c r="P49" s="148"/>
      <c r="Q49" s="41">
        <f>SUM(Q28:Q48)</f>
        <v>0</v>
      </c>
    </row>
    <row r="50" spans="1:17" ht="9" customHeight="1" x14ac:dyDescent="0.35">
      <c r="A50" s="224"/>
      <c r="B50" s="95"/>
      <c r="C50" s="95"/>
      <c r="D50" s="95"/>
      <c r="E50" s="95"/>
      <c r="F50" s="95"/>
      <c r="G50" s="119"/>
      <c r="H50" s="105"/>
      <c r="I50" s="134"/>
      <c r="J50" s="44"/>
      <c r="K50" s="134"/>
      <c r="L50" s="44"/>
      <c r="M50" s="134"/>
      <c r="N50" s="44"/>
      <c r="O50" s="134"/>
      <c r="P50" s="44"/>
      <c r="Q50" s="134"/>
    </row>
    <row r="51" spans="1:17" ht="16.5" x14ac:dyDescent="0.35">
      <c r="A51" s="105"/>
      <c r="B51" s="95"/>
      <c r="C51" s="95" t="s">
        <v>54</v>
      </c>
      <c r="D51" s="95"/>
      <c r="E51" s="95"/>
      <c r="F51" s="95"/>
      <c r="G51" s="95"/>
      <c r="H51" s="27" t="s">
        <v>31</v>
      </c>
      <c r="I51" s="28" t="s">
        <v>14</v>
      </c>
      <c r="J51" s="27" t="s">
        <v>31</v>
      </c>
      <c r="K51" s="28" t="s">
        <v>14</v>
      </c>
      <c r="L51" s="27" t="s">
        <v>31</v>
      </c>
      <c r="M51" s="28" t="s">
        <v>14</v>
      </c>
      <c r="N51" s="27" t="s">
        <v>31</v>
      </c>
      <c r="O51" s="28" t="s">
        <v>14</v>
      </c>
      <c r="P51" s="27" t="s">
        <v>31</v>
      </c>
      <c r="Q51" s="28" t="s">
        <v>14</v>
      </c>
    </row>
    <row r="52" spans="1:17" ht="14.5" x14ac:dyDescent="0.35">
      <c r="A52" s="105"/>
      <c r="B52" s="95"/>
      <c r="C52" s="95"/>
      <c r="D52" s="95" t="s">
        <v>55</v>
      </c>
      <c r="E52" s="95"/>
      <c r="F52" s="120"/>
      <c r="G52" s="120"/>
      <c r="H52" s="105"/>
      <c r="I52" s="18">
        <f>SUM('Fund1x (General Fund)'!I52,'Fund2x (AuxiliarySelf-Funded)'!I52,'Fund3x (Gifts Grants)'!I52)</f>
        <v>0</v>
      </c>
      <c r="J52" s="14"/>
      <c r="K52" s="18">
        <f>SUM('Fund1x (General Fund)'!K52,'Fund2x (AuxiliarySelf-Funded)'!K52,'Fund3x (Gifts Grants)'!K52)</f>
        <v>0</v>
      </c>
      <c r="L52" s="15"/>
      <c r="M52" s="18">
        <f>SUM('Fund1x (General Fund)'!M52,'Fund2x (AuxiliarySelf-Funded)'!M52,'Fund3x (Gifts Grants)'!M52)</f>
        <v>0</v>
      </c>
      <c r="N52" s="15"/>
      <c r="O52" s="18">
        <f>SUM('Fund1x (General Fund)'!O52,'Fund2x (AuxiliarySelf-Funded)'!O52,'Fund3x (Gifts Grants)'!O52)</f>
        <v>0</v>
      </c>
      <c r="P52" s="15"/>
      <c r="Q52" s="18">
        <f>SUM('Fund1x (General Fund)'!Q52,'Fund2x (AuxiliarySelf-Funded)'!Q52,'Fund3x (Gifts Grants)'!Q52)</f>
        <v>0</v>
      </c>
    </row>
    <row r="53" spans="1:17" ht="14.5" x14ac:dyDescent="0.35">
      <c r="A53" s="105" t="s">
        <v>15</v>
      </c>
      <c r="B53" s="95"/>
      <c r="C53" s="95"/>
      <c r="D53" s="95" t="s">
        <v>67</v>
      </c>
      <c r="E53" s="95"/>
      <c r="F53" s="120"/>
      <c r="G53" s="87"/>
      <c r="H53" s="105"/>
      <c r="I53" s="18">
        <f>SUM('Fund1x (General Fund)'!I53,'Fund2x (AuxiliarySelf-Funded)'!I53,'Fund3x (Gifts Grants)'!I53)</f>
        <v>0</v>
      </c>
      <c r="J53" s="14"/>
      <c r="K53" s="18">
        <f>SUM('Fund1x (General Fund)'!K53,'Fund2x (AuxiliarySelf-Funded)'!K53,'Fund3x (Gifts Grants)'!K53)</f>
        <v>0</v>
      </c>
      <c r="L53" s="15"/>
      <c r="M53" s="18">
        <f>SUM('Fund1x (General Fund)'!M53,'Fund2x (AuxiliarySelf-Funded)'!M53,'Fund3x (Gifts Grants)'!M53)</f>
        <v>0</v>
      </c>
      <c r="N53" s="15"/>
      <c r="O53" s="18">
        <f>SUM('Fund1x (General Fund)'!O53,'Fund2x (AuxiliarySelf-Funded)'!O53,'Fund3x (Gifts Grants)'!O53)</f>
        <v>0</v>
      </c>
      <c r="P53" s="15"/>
      <c r="Q53" s="18">
        <f>SUM('Fund1x (General Fund)'!Q53,'Fund2x (AuxiliarySelf-Funded)'!Q53,'Fund3x (Gifts Grants)'!Q53)</f>
        <v>0</v>
      </c>
    </row>
    <row r="54" spans="1:17" ht="14.5" x14ac:dyDescent="0.35">
      <c r="A54" s="105"/>
      <c r="B54" s="95"/>
      <c r="C54" s="95"/>
      <c r="D54" s="95" t="s">
        <v>56</v>
      </c>
      <c r="E54" s="95"/>
      <c r="F54" s="95"/>
      <c r="G54" s="95"/>
      <c r="H54" s="152"/>
      <c r="I54" s="18">
        <f>SUM('Fund1x (General Fund)'!I54,'Fund2x (AuxiliarySelf-Funded)'!I54,'Fund3x (Gifts Grants)'!I54)</f>
        <v>0</v>
      </c>
      <c r="J54" s="14"/>
      <c r="K54" s="18">
        <f>SUM('Fund1x (General Fund)'!K54,'Fund2x (AuxiliarySelf-Funded)'!K54,'Fund3x (Gifts Grants)'!K54)</f>
        <v>0</v>
      </c>
      <c r="L54" s="15"/>
      <c r="M54" s="18">
        <f>SUM('Fund1x (General Fund)'!M54,'Fund2x (AuxiliarySelf-Funded)'!M54,'Fund3x (Gifts Grants)'!M54)</f>
        <v>0</v>
      </c>
      <c r="N54" s="15"/>
      <c r="O54" s="18">
        <f>SUM('Fund1x (General Fund)'!O54,'Fund2x (AuxiliarySelf-Funded)'!O54,'Fund3x (Gifts Grants)'!O54)</f>
        <v>0</v>
      </c>
      <c r="P54" s="15"/>
      <c r="Q54" s="18">
        <f>SUM('Fund1x (General Fund)'!Q54,'Fund2x (AuxiliarySelf-Funded)'!Q54,'Fund3x (Gifts Grants)'!Q54)</f>
        <v>0</v>
      </c>
    </row>
    <row r="55" spans="1:17" ht="14.5" x14ac:dyDescent="0.35">
      <c r="A55" s="105"/>
      <c r="B55" s="95"/>
      <c r="C55" s="95"/>
      <c r="D55" s="95" t="s">
        <v>33</v>
      </c>
      <c r="E55" s="95"/>
      <c r="F55" s="95"/>
      <c r="G55" s="95"/>
      <c r="H55" s="152"/>
      <c r="I55" s="18">
        <f>SUM('Fund1x (General Fund)'!I55,'Fund2x (AuxiliarySelf-Funded)'!I55,'Fund3x (Gifts Grants)'!I55)</f>
        <v>0</v>
      </c>
      <c r="J55" s="14"/>
      <c r="K55" s="18">
        <f>SUM('Fund1x (General Fund)'!K55,'Fund2x (AuxiliarySelf-Funded)'!K55,'Fund3x (Gifts Grants)'!K55)</f>
        <v>0</v>
      </c>
      <c r="L55" s="15"/>
      <c r="M55" s="18">
        <f>SUM('Fund1x (General Fund)'!M55,'Fund2x (AuxiliarySelf-Funded)'!M55,'Fund3x (Gifts Grants)'!M55)</f>
        <v>0</v>
      </c>
      <c r="N55" s="15"/>
      <c r="O55" s="18">
        <f>SUM('Fund1x (General Fund)'!O55,'Fund2x (AuxiliarySelf-Funded)'!O55,'Fund3x (Gifts Grants)'!O55)</f>
        <v>0</v>
      </c>
      <c r="P55" s="15"/>
      <c r="Q55" s="18">
        <f>SUM('Fund1x (General Fund)'!Q55,'Fund2x (AuxiliarySelf-Funded)'!Q55,'Fund3x (Gifts Grants)'!Q55)</f>
        <v>0</v>
      </c>
    </row>
    <row r="56" spans="1:17" ht="14.5" x14ac:dyDescent="0.35">
      <c r="A56" s="105"/>
      <c r="B56" s="95"/>
      <c r="C56" s="95"/>
      <c r="D56" s="95" t="s">
        <v>36</v>
      </c>
      <c r="E56" s="95"/>
      <c r="F56" s="95"/>
      <c r="G56" s="95"/>
      <c r="H56" s="152"/>
      <c r="I56" s="18">
        <f>SUM('Fund1x (General Fund)'!I56,'Fund2x (AuxiliarySelf-Funded)'!I56,'Fund3x (Gifts Grants)'!I56)</f>
        <v>0</v>
      </c>
      <c r="J56" s="14"/>
      <c r="K56" s="18">
        <f>SUM('Fund1x (General Fund)'!K56,'Fund2x (AuxiliarySelf-Funded)'!K56,'Fund3x (Gifts Grants)'!K56)</f>
        <v>0</v>
      </c>
      <c r="L56" s="15"/>
      <c r="M56" s="18">
        <f>SUM('Fund1x (General Fund)'!M56,'Fund2x (AuxiliarySelf-Funded)'!M56,'Fund3x (Gifts Grants)'!M56)</f>
        <v>0</v>
      </c>
      <c r="N56" s="15"/>
      <c r="O56" s="18">
        <f>SUM('Fund1x (General Fund)'!O56,'Fund2x (AuxiliarySelf-Funded)'!O56,'Fund3x (Gifts Grants)'!O56)</f>
        <v>0</v>
      </c>
      <c r="P56" s="15"/>
      <c r="Q56" s="18">
        <f>SUM('Fund1x (General Fund)'!Q56,'Fund2x (AuxiliarySelf-Funded)'!Q56,'Fund3x (Gifts Grants)'!Q56)</f>
        <v>0</v>
      </c>
    </row>
    <row r="57" spans="1:17" ht="14.5" x14ac:dyDescent="0.35">
      <c r="A57" s="105"/>
      <c r="B57" s="95"/>
      <c r="C57" s="95"/>
      <c r="D57" s="95" t="s">
        <v>32</v>
      </c>
      <c r="E57" s="95"/>
      <c r="F57" s="95"/>
      <c r="G57" s="95"/>
      <c r="H57" s="152"/>
      <c r="I57" s="18">
        <f>SUM('Fund1x (General Fund)'!I57,'Fund2x (AuxiliarySelf-Funded)'!I57,'Fund3x (Gifts Grants)'!I57)</f>
        <v>0</v>
      </c>
      <c r="J57" s="14"/>
      <c r="K57" s="18">
        <f>SUM('Fund1x (General Fund)'!K57,'Fund2x (AuxiliarySelf-Funded)'!K57,'Fund3x (Gifts Grants)'!K57)</f>
        <v>0</v>
      </c>
      <c r="L57" s="15"/>
      <c r="M57" s="18">
        <f>SUM('Fund1x (General Fund)'!M57,'Fund2x (AuxiliarySelf-Funded)'!M57,'Fund3x (Gifts Grants)'!M57)</f>
        <v>0</v>
      </c>
      <c r="N57" s="15"/>
      <c r="O57" s="18">
        <f>SUM('Fund1x (General Fund)'!O57,'Fund2x (AuxiliarySelf-Funded)'!O57,'Fund3x (Gifts Grants)'!O57)</f>
        <v>0</v>
      </c>
      <c r="P57" s="15"/>
      <c r="Q57" s="18">
        <f>SUM('Fund1x (General Fund)'!Q57,'Fund2x (AuxiliarySelf-Funded)'!Q57,'Fund3x (Gifts Grants)'!Q57)</f>
        <v>0</v>
      </c>
    </row>
    <row r="58" spans="1:17" ht="14.5" x14ac:dyDescent="0.35">
      <c r="A58" s="105"/>
      <c r="B58" s="95"/>
      <c r="C58" s="95"/>
      <c r="D58" s="95" t="s">
        <v>62</v>
      </c>
      <c r="E58" s="95"/>
      <c r="F58" s="95"/>
      <c r="G58" s="95"/>
      <c r="H58" s="152"/>
      <c r="I58" s="18">
        <f>SUM('Fund1x (General Fund)'!I58,'Fund2x (AuxiliarySelf-Funded)'!I58,'Fund3x (Gifts Grants)'!I58)</f>
        <v>0</v>
      </c>
      <c r="J58" s="14"/>
      <c r="K58" s="18">
        <f>SUM('Fund1x (General Fund)'!K58,'Fund2x (AuxiliarySelf-Funded)'!K58,'Fund3x (Gifts Grants)'!K58)</f>
        <v>0</v>
      </c>
      <c r="L58" s="15"/>
      <c r="M58" s="18">
        <f>SUM('Fund1x (General Fund)'!M58,'Fund2x (AuxiliarySelf-Funded)'!M58,'Fund3x (Gifts Grants)'!M58)</f>
        <v>0</v>
      </c>
      <c r="N58" s="15"/>
      <c r="O58" s="18">
        <f>SUM('Fund1x (General Fund)'!O58,'Fund2x (AuxiliarySelf-Funded)'!O58,'Fund3x (Gifts Grants)'!O58)</f>
        <v>0</v>
      </c>
      <c r="P58" s="15"/>
      <c r="Q58" s="18">
        <f>SUM('Fund1x (General Fund)'!Q58,'Fund2x (AuxiliarySelf-Funded)'!Q58,'Fund3x (Gifts Grants)'!Q58)</f>
        <v>0</v>
      </c>
    </row>
    <row r="59" spans="1:17" ht="14.5" x14ac:dyDescent="0.35">
      <c r="A59" s="147"/>
      <c r="B59" s="157"/>
      <c r="C59" s="158" t="s">
        <v>25</v>
      </c>
      <c r="D59" s="157"/>
      <c r="E59" s="157"/>
      <c r="F59" s="157"/>
      <c r="G59" s="146"/>
      <c r="H59" s="48"/>
      <c r="I59" s="51">
        <f>SUM(I51:I58)</f>
        <v>0</v>
      </c>
      <c r="J59" s="50"/>
      <c r="K59" s="51">
        <f>SUM(K51:K58)</f>
        <v>0</v>
      </c>
      <c r="L59" s="48"/>
      <c r="M59" s="51">
        <f>SUM(M51:M58)</f>
        <v>0</v>
      </c>
      <c r="N59" s="48"/>
      <c r="O59" s="51">
        <f>SUM(O51:O58)</f>
        <v>0</v>
      </c>
      <c r="P59" s="159"/>
      <c r="Q59" s="51">
        <f>SUM(Q51:Q58)</f>
        <v>0</v>
      </c>
    </row>
    <row r="60" spans="1:17" ht="15" customHeight="1" x14ac:dyDescent="0.35">
      <c r="A60" s="160"/>
      <c r="B60" s="112" t="s">
        <v>26</v>
      </c>
      <c r="C60" s="112"/>
      <c r="D60" s="112"/>
      <c r="E60" s="112"/>
      <c r="F60" s="112"/>
      <c r="G60" s="112"/>
      <c r="H60" s="52"/>
      <c r="I60" s="20">
        <f>I49+I59</f>
        <v>0</v>
      </c>
      <c r="J60" s="53"/>
      <c r="K60" s="20">
        <f>K49+K59</f>
        <v>0</v>
      </c>
      <c r="L60" s="52"/>
      <c r="M60" s="20">
        <f>M49+M59</f>
        <v>0</v>
      </c>
      <c r="N60" s="52"/>
      <c r="O60" s="20">
        <f>O49+O59</f>
        <v>0</v>
      </c>
      <c r="P60" s="137"/>
      <c r="Q60" s="20">
        <f>Q49+Q59</f>
        <v>0</v>
      </c>
    </row>
    <row r="61" spans="1:17" ht="6" customHeight="1" x14ac:dyDescent="0.35">
      <c r="A61" s="105"/>
      <c r="B61" s="95"/>
      <c r="C61" s="95"/>
      <c r="D61" s="95"/>
      <c r="E61" s="95"/>
      <c r="F61" s="95"/>
      <c r="G61" s="95"/>
      <c r="H61" s="54"/>
      <c r="I61" s="10"/>
      <c r="J61" s="55"/>
      <c r="K61" s="10"/>
      <c r="L61" s="54"/>
      <c r="M61" s="10"/>
      <c r="N61" s="54"/>
      <c r="O61" s="10"/>
      <c r="P61" s="135"/>
      <c r="Q61" s="10"/>
    </row>
    <row r="62" spans="1:17" ht="15" customHeight="1" x14ac:dyDescent="0.35">
      <c r="A62" s="161" t="s">
        <v>18</v>
      </c>
      <c r="B62" s="162"/>
      <c r="C62" s="162"/>
      <c r="D62" s="162"/>
      <c r="E62" s="162"/>
      <c r="F62" s="162"/>
      <c r="G62" s="162"/>
      <c r="H62" s="56"/>
      <c r="I62" s="57">
        <f>+I24+I60</f>
        <v>0</v>
      </c>
      <c r="J62" s="58"/>
      <c r="K62" s="57">
        <f>+K24+K60</f>
        <v>0</v>
      </c>
      <c r="L62" s="56"/>
      <c r="M62" s="57">
        <f>+M24+M60</f>
        <v>0</v>
      </c>
      <c r="N62" s="56"/>
      <c r="O62" s="57">
        <f>+O24+O60</f>
        <v>0</v>
      </c>
      <c r="P62" s="163"/>
      <c r="Q62" s="57">
        <f>+Q24+Q60</f>
        <v>0</v>
      </c>
    </row>
    <row r="63" spans="1:17" ht="9" customHeight="1" x14ac:dyDescent="0.35">
      <c r="A63" s="162"/>
      <c r="B63" s="162"/>
      <c r="C63" s="162"/>
      <c r="D63" s="162"/>
      <c r="E63" s="162"/>
      <c r="F63" s="162"/>
      <c r="G63" s="162"/>
      <c r="H63" s="58"/>
      <c r="I63" s="59"/>
      <c r="J63" s="58"/>
      <c r="K63" s="59"/>
      <c r="L63" s="58"/>
      <c r="M63" s="59"/>
      <c r="N63" s="58"/>
      <c r="O63" s="59"/>
      <c r="P63" s="164"/>
      <c r="Q63" s="59"/>
    </row>
    <row r="64" spans="1:17" ht="15" customHeight="1" x14ac:dyDescent="0.35">
      <c r="A64" s="99" t="s">
        <v>19</v>
      </c>
      <c r="B64" s="100"/>
      <c r="C64" s="100"/>
      <c r="D64" s="100"/>
      <c r="E64" s="100"/>
      <c r="F64" s="100"/>
      <c r="G64" s="100"/>
      <c r="H64" s="60" t="s">
        <v>16</v>
      </c>
      <c r="I64" s="61" t="s">
        <v>14</v>
      </c>
      <c r="J64" s="62" t="s">
        <v>16</v>
      </c>
      <c r="K64" s="61" t="s">
        <v>14</v>
      </c>
      <c r="L64" s="60" t="s">
        <v>16</v>
      </c>
      <c r="M64" s="61" t="s">
        <v>14</v>
      </c>
      <c r="N64" s="60" t="s">
        <v>16</v>
      </c>
      <c r="O64" s="61" t="s">
        <v>14</v>
      </c>
      <c r="P64" s="165" t="s">
        <v>16</v>
      </c>
      <c r="Q64" s="61" t="s">
        <v>14</v>
      </c>
    </row>
    <row r="65" spans="1:18" ht="6" customHeight="1" x14ac:dyDescent="0.35">
      <c r="A65" s="166"/>
      <c r="B65" s="120"/>
      <c r="C65" s="120"/>
      <c r="D65" s="120"/>
      <c r="E65" s="120"/>
      <c r="F65" s="120"/>
      <c r="G65" s="120"/>
      <c r="H65" s="167"/>
      <c r="I65" s="168"/>
      <c r="J65" s="167"/>
      <c r="K65" s="168"/>
      <c r="L65" s="167"/>
      <c r="M65" s="168"/>
      <c r="N65" s="167"/>
      <c r="O65" s="168"/>
      <c r="P65" s="167"/>
      <c r="Q65" s="168"/>
    </row>
    <row r="66" spans="1:18" ht="14.5" x14ac:dyDescent="0.35">
      <c r="A66" s="166"/>
      <c r="B66" s="170" t="s">
        <v>64</v>
      </c>
      <c r="C66" s="120"/>
      <c r="D66" s="120"/>
      <c r="E66" s="120"/>
      <c r="F66" s="120"/>
      <c r="G66" s="120"/>
      <c r="H66" s="167"/>
      <c r="I66" s="168"/>
      <c r="J66" s="167"/>
      <c r="K66" s="168"/>
      <c r="L66" s="167"/>
      <c r="M66" s="168"/>
      <c r="N66" s="167"/>
      <c r="O66" s="168"/>
      <c r="P66" s="167"/>
      <c r="Q66" s="168"/>
    </row>
    <row r="67" spans="1:18" ht="14.5" x14ac:dyDescent="0.35">
      <c r="A67" s="166"/>
      <c r="B67" s="120" t="s">
        <v>68</v>
      </c>
      <c r="D67" s="120"/>
      <c r="E67" s="120"/>
      <c r="G67" s="120"/>
      <c r="H67" s="74">
        <v>7.6399999999999996E-2</v>
      </c>
      <c r="I67" s="18">
        <f>SUM('Fund1x (General Fund)'!I67,'Fund2x (AuxiliarySelf-Funded)'!I67,'Fund3x (Gifts Grants)'!I67)</f>
        <v>0</v>
      </c>
      <c r="J67" s="74">
        <v>7.6399999999999996E-2</v>
      </c>
      <c r="K67" s="18">
        <f>SUM('Fund1x (General Fund)'!K67,'Fund2x (AuxiliarySelf-Funded)'!K67,'Fund3x (Gifts Grants)'!K67)</f>
        <v>0</v>
      </c>
      <c r="L67" s="74">
        <v>7.6399999999999996E-2</v>
      </c>
      <c r="M67" s="18">
        <f>SUM('Fund1x (General Fund)'!M67,'Fund2x (AuxiliarySelf-Funded)'!M67,'Fund3x (Gifts Grants)'!M67)</f>
        <v>0</v>
      </c>
      <c r="N67" s="74">
        <v>7.6399999999999996E-2</v>
      </c>
      <c r="O67" s="18">
        <f>SUM('Fund1x (General Fund)'!O67,'Fund2x (AuxiliarySelf-Funded)'!O67,'Fund3x (Gifts Grants)'!O67)</f>
        <v>0</v>
      </c>
      <c r="P67" s="74">
        <v>7.6399999999999996E-2</v>
      </c>
      <c r="Q67" s="18">
        <f>SUM('Fund1x (General Fund)'!Q67,'Fund2x (AuxiliarySelf-Funded)'!Q67,'Fund3x (Gifts Grants)'!Q67)</f>
        <v>0</v>
      </c>
    </row>
    <row r="68" spans="1:18" ht="14.5" x14ac:dyDescent="0.35">
      <c r="A68" s="105"/>
      <c r="B68" s="95" t="s">
        <v>69</v>
      </c>
      <c r="C68" s="95"/>
      <c r="D68" s="95"/>
      <c r="E68" s="95"/>
      <c r="F68" s="95"/>
      <c r="G68" s="88"/>
      <c r="H68" s="74">
        <v>5.4999999999999997E-3</v>
      </c>
      <c r="I68" s="18">
        <f>SUM('Fund1x (General Fund)'!I68,'Fund2x (AuxiliarySelf-Funded)'!I68,'Fund3x (Gifts Grants)'!I68)</f>
        <v>0</v>
      </c>
      <c r="J68" s="74">
        <v>5.4999999999999997E-3</v>
      </c>
      <c r="K68" s="18">
        <f>SUM('Fund1x (General Fund)'!K68,'Fund2x (AuxiliarySelf-Funded)'!K68,'Fund3x (Gifts Grants)'!K68)</f>
        <v>0</v>
      </c>
      <c r="L68" s="74">
        <v>5.4999999999999997E-3</v>
      </c>
      <c r="M68" s="18">
        <f>SUM('Fund1x (General Fund)'!M68,'Fund2x (AuxiliarySelf-Funded)'!M68,'Fund3x (Gifts Grants)'!M68)</f>
        <v>0</v>
      </c>
      <c r="N68" s="74">
        <v>5.4999999999999997E-3</v>
      </c>
      <c r="O68" s="18">
        <f>SUM('Fund1x (General Fund)'!O68,'Fund2x (AuxiliarySelf-Funded)'!O68,'Fund3x (Gifts Grants)'!O68)</f>
        <v>0</v>
      </c>
      <c r="P68" s="74">
        <v>5.4999999999999997E-3</v>
      </c>
      <c r="Q68" s="18">
        <f>SUM('Fund1x (General Fund)'!Q68,'Fund2x (AuxiliarySelf-Funded)'!Q68,'Fund3x (Gifts Grants)'!Q68)</f>
        <v>0</v>
      </c>
    </row>
    <row r="69" spans="1:18" ht="6" customHeight="1" x14ac:dyDescent="0.35">
      <c r="A69" s="166"/>
      <c r="B69" s="120"/>
      <c r="C69" s="175"/>
      <c r="D69" s="176"/>
      <c r="E69" s="176"/>
      <c r="F69" s="176"/>
      <c r="G69" s="176"/>
      <c r="H69" s="166"/>
      <c r="I69" s="63"/>
      <c r="J69" s="225"/>
      <c r="K69" s="63"/>
      <c r="L69" s="226"/>
      <c r="M69" s="63"/>
      <c r="N69" s="226"/>
      <c r="O69" s="63"/>
      <c r="P69" s="226"/>
      <c r="Q69" s="63"/>
    </row>
    <row r="70" spans="1:18" ht="14.5" x14ac:dyDescent="0.35">
      <c r="A70" s="166"/>
      <c r="B70" s="170" t="s">
        <v>22</v>
      </c>
      <c r="C70" s="120"/>
      <c r="D70" s="120"/>
      <c r="E70" s="120"/>
      <c r="F70" s="120"/>
      <c r="G70" s="120"/>
      <c r="H70" s="167"/>
      <c r="I70" s="65"/>
      <c r="J70" s="167"/>
      <c r="K70" s="65"/>
      <c r="L70" s="167"/>
      <c r="M70" s="65"/>
      <c r="N70" s="167"/>
      <c r="O70" s="65"/>
      <c r="P70" s="167"/>
      <c r="Q70" s="65"/>
    </row>
    <row r="71" spans="1:18" ht="14.5" x14ac:dyDescent="0.35">
      <c r="A71" s="166"/>
      <c r="B71" s="120" t="s">
        <v>71</v>
      </c>
      <c r="C71" s="120"/>
      <c r="D71" s="120"/>
      <c r="E71" s="120"/>
      <c r="F71" s="120"/>
      <c r="G71" s="120"/>
      <c r="H71" s="217"/>
      <c r="I71" s="18">
        <f>SUM('Fund1x (General Fund)'!I71,'Fund2x (AuxiliarySelf-Funded)'!I71,'Fund3x (Gifts Grants)'!I71)</f>
        <v>0</v>
      </c>
      <c r="J71" s="14"/>
      <c r="K71" s="18">
        <f>SUM('Fund1x (General Fund)'!K71,'Fund2x (AuxiliarySelf-Funded)'!K71,'Fund3x (Gifts Grants)'!K71)</f>
        <v>0</v>
      </c>
      <c r="L71" s="15"/>
      <c r="M71" s="18">
        <f>SUM('Fund1x (General Fund)'!M71,'Fund2x (AuxiliarySelf-Funded)'!M71,'Fund3x (Gifts Grants)'!M71)</f>
        <v>0</v>
      </c>
      <c r="N71" s="15"/>
      <c r="O71" s="18">
        <f>SUM('Fund1x (General Fund)'!O71,'Fund2x (AuxiliarySelf-Funded)'!O71,'Fund3x (Gifts Grants)'!O71)</f>
        <v>0</v>
      </c>
      <c r="P71" s="15"/>
      <c r="Q71" s="18">
        <f>SUM('Fund1x (General Fund)'!Q71,'Fund2x (AuxiliarySelf-Funded)'!Q71,'Fund3x (Gifts Grants)'!Q71)</f>
        <v>0</v>
      </c>
    </row>
    <row r="72" spans="1:18" ht="14.5" x14ac:dyDescent="0.35">
      <c r="A72" s="166"/>
      <c r="B72" s="120"/>
      <c r="C72" s="120" t="s">
        <v>72</v>
      </c>
      <c r="D72" s="120"/>
      <c r="E72" s="120"/>
      <c r="F72" s="120"/>
      <c r="G72" s="120"/>
      <c r="H72" s="217"/>
      <c r="I72" s="18">
        <f>SUM('Fund1x (General Fund)'!I72,'Fund2x (AuxiliarySelf-Funded)'!I72,'Fund3x (Gifts Grants)'!I72)</f>
        <v>0</v>
      </c>
      <c r="J72" s="14"/>
      <c r="K72" s="18">
        <f>SUM('Fund1x (General Fund)'!K72,'Fund2x (AuxiliarySelf-Funded)'!K72,'Fund3x (Gifts Grants)'!K72)</f>
        <v>0</v>
      </c>
      <c r="L72" s="15"/>
      <c r="M72" s="18">
        <f>SUM('Fund1x (General Fund)'!M72,'Fund2x (AuxiliarySelf-Funded)'!M72,'Fund3x (Gifts Grants)'!M72)</f>
        <v>0</v>
      </c>
      <c r="N72" s="15"/>
      <c r="O72" s="18">
        <f>SUM('Fund1x (General Fund)'!O72,'Fund2x (AuxiliarySelf-Funded)'!O72,'Fund3x (Gifts Grants)'!O72)</f>
        <v>0</v>
      </c>
      <c r="P72" s="15"/>
      <c r="Q72" s="18">
        <f>SUM('Fund1x (General Fund)'!Q72,'Fund2x (AuxiliarySelf-Funded)'!Q72,'Fund3x (Gifts Grants)'!Q72)</f>
        <v>0</v>
      </c>
    </row>
    <row r="73" spans="1:18" ht="14.5" x14ac:dyDescent="0.35">
      <c r="A73" s="105"/>
      <c r="B73" s="95"/>
      <c r="C73" s="95" t="s">
        <v>62</v>
      </c>
      <c r="D73" s="95"/>
      <c r="E73" s="95"/>
      <c r="F73" s="95"/>
      <c r="G73" s="88"/>
      <c r="H73" s="152"/>
      <c r="I73" s="18">
        <f>SUM('Fund1x (General Fund)'!I73,'Fund2x (AuxiliarySelf-Funded)'!I73,'Fund3x (Gifts Grants)'!I73)</f>
        <v>0</v>
      </c>
      <c r="J73" s="14"/>
      <c r="K73" s="18">
        <f>SUM('Fund1x (General Fund)'!K73,'Fund2x (AuxiliarySelf-Funded)'!K73,'Fund3x (Gifts Grants)'!K73)</f>
        <v>0</v>
      </c>
      <c r="L73" s="15"/>
      <c r="M73" s="18">
        <f>SUM('Fund1x (General Fund)'!M73,'Fund2x (AuxiliarySelf-Funded)'!M73,'Fund3x (Gifts Grants)'!M73)</f>
        <v>0</v>
      </c>
      <c r="N73" s="15"/>
      <c r="O73" s="18">
        <f>SUM('Fund1x (General Fund)'!O73,'Fund2x (AuxiliarySelf-Funded)'!O73,'Fund3x (Gifts Grants)'!O73)</f>
        <v>0</v>
      </c>
      <c r="P73" s="15"/>
      <c r="Q73" s="18">
        <f>SUM('Fund1x (General Fund)'!Q73,'Fund2x (AuxiliarySelf-Funded)'!Q73,'Fund3x (Gifts Grants)'!Q73)</f>
        <v>0</v>
      </c>
    </row>
    <row r="74" spans="1:18" ht="6" customHeight="1" x14ac:dyDescent="0.35">
      <c r="A74" s="166"/>
      <c r="B74" s="120"/>
      <c r="C74" s="120"/>
      <c r="D74" s="120"/>
      <c r="E74" s="120"/>
      <c r="F74" s="120"/>
      <c r="G74" s="120"/>
      <c r="H74" s="183"/>
      <c r="I74" s="66"/>
      <c r="J74" s="183"/>
      <c r="K74" s="66"/>
      <c r="L74" s="183"/>
      <c r="M74" s="66"/>
      <c r="N74" s="183"/>
      <c r="O74" s="66"/>
      <c r="P74" s="183"/>
      <c r="Q74" s="66"/>
    </row>
    <row r="75" spans="1:18" ht="20.25" customHeight="1" x14ac:dyDescent="0.35">
      <c r="A75" s="161" t="s">
        <v>20</v>
      </c>
      <c r="B75" s="184"/>
      <c r="C75" s="185"/>
      <c r="D75" s="185"/>
      <c r="E75" s="185"/>
      <c r="F75" s="185"/>
      <c r="G75" s="185"/>
      <c r="H75" s="186"/>
      <c r="I75" s="57">
        <f>SUM(I67:I73)</f>
        <v>0</v>
      </c>
      <c r="J75" s="187"/>
      <c r="K75" s="57">
        <f>SUM(K67:K73)</f>
        <v>0</v>
      </c>
      <c r="L75" s="188"/>
      <c r="M75" s="57">
        <f>SUM(M67:M73)</f>
        <v>0</v>
      </c>
      <c r="N75" s="188"/>
      <c r="O75" s="57">
        <f>SUM(O67:O73)</f>
        <v>0</v>
      </c>
      <c r="P75" s="188"/>
      <c r="Q75" s="57">
        <f>SUM(Q67:Q73)</f>
        <v>0</v>
      </c>
    </row>
    <row r="76" spans="1:18" ht="14.5" x14ac:dyDescent="0.35">
      <c r="A76" s="184"/>
      <c r="B76" s="184"/>
      <c r="C76" s="185"/>
      <c r="D76" s="185"/>
      <c r="E76" s="185"/>
      <c r="F76" s="185"/>
      <c r="G76" s="185"/>
      <c r="H76" s="162"/>
      <c r="I76" s="67"/>
      <c r="J76" s="187"/>
      <c r="K76" s="67"/>
      <c r="L76" s="187"/>
      <c r="M76" s="67"/>
      <c r="N76" s="187"/>
      <c r="O76" s="67"/>
      <c r="P76" s="187"/>
      <c r="Q76" s="67"/>
    </row>
    <row r="77" spans="1:18" ht="18.75" customHeight="1" x14ac:dyDescent="0.35">
      <c r="A77" s="189" t="s">
        <v>23</v>
      </c>
      <c r="B77" s="190"/>
      <c r="C77" s="190"/>
      <c r="D77" s="190"/>
      <c r="E77" s="190"/>
      <c r="F77" s="190"/>
      <c r="G77" s="190"/>
      <c r="H77" s="189"/>
      <c r="I77" s="68">
        <f>I62+I75</f>
        <v>0</v>
      </c>
      <c r="J77" s="189"/>
      <c r="K77" s="68">
        <f>K62+K75</f>
        <v>0</v>
      </c>
      <c r="L77" s="189"/>
      <c r="M77" s="68">
        <f>M62+M75</f>
        <v>0</v>
      </c>
      <c r="N77" s="189"/>
      <c r="O77" s="68">
        <f>O62+O75</f>
        <v>0</v>
      </c>
      <c r="P77" s="189"/>
      <c r="Q77" s="68">
        <f>Q62+Q75</f>
        <v>0</v>
      </c>
    </row>
    <row r="78" spans="1:18" ht="6" customHeight="1" x14ac:dyDescent="0.35">
      <c r="A78" s="191"/>
      <c r="B78" s="192"/>
      <c r="C78" s="192"/>
      <c r="D78" s="192"/>
      <c r="E78" s="192"/>
      <c r="F78" s="192"/>
      <c r="G78" s="192"/>
      <c r="H78" s="191"/>
      <c r="I78" s="69"/>
      <c r="J78" s="192"/>
      <c r="K78" s="69"/>
      <c r="L78" s="191"/>
      <c r="M78" s="69"/>
      <c r="N78" s="192"/>
      <c r="O78" s="69"/>
      <c r="P78" s="191"/>
      <c r="Q78" s="69"/>
    </row>
    <row r="79" spans="1:18" s="199" customFormat="1" ht="15.75" customHeight="1" x14ac:dyDescent="0.3">
      <c r="A79" s="193" t="s">
        <v>45</v>
      </c>
      <c r="B79" s="194"/>
      <c r="C79" s="194"/>
      <c r="D79" s="194"/>
      <c r="E79" s="194"/>
      <c r="F79" s="194"/>
      <c r="G79" s="194"/>
      <c r="H79" s="195"/>
      <c r="I79" s="70">
        <f>I18-I77</f>
        <v>0</v>
      </c>
      <c r="J79" s="196"/>
      <c r="K79" s="70">
        <f>K18-K77</f>
        <v>0</v>
      </c>
      <c r="L79" s="197"/>
      <c r="M79" s="70">
        <f>M18-M77</f>
        <v>0</v>
      </c>
      <c r="N79" s="196"/>
      <c r="O79" s="70">
        <f>O18-O77</f>
        <v>0</v>
      </c>
      <c r="P79" s="197"/>
      <c r="Q79" s="70">
        <f>Q18-Q77</f>
        <v>0</v>
      </c>
      <c r="R79" s="198"/>
    </row>
    <row r="80" spans="1:18" s="199" customFormat="1" ht="5.4" customHeight="1" x14ac:dyDescent="0.3">
      <c r="A80" s="200"/>
      <c r="B80" s="201"/>
      <c r="C80" s="201"/>
      <c r="D80" s="201"/>
      <c r="E80" s="201"/>
      <c r="F80" s="201"/>
      <c r="G80" s="201"/>
      <c r="H80" s="202"/>
      <c r="I80" s="203"/>
      <c r="J80" s="204"/>
      <c r="K80" s="203"/>
      <c r="L80" s="204"/>
      <c r="M80" s="203"/>
      <c r="N80" s="204"/>
      <c r="O80" s="203"/>
      <c r="P80" s="204"/>
      <c r="Q80" s="203"/>
      <c r="R80" s="198"/>
    </row>
    <row r="81" spans="1:18" s="206" customFormat="1" ht="10.25" customHeight="1" x14ac:dyDescent="0.25">
      <c r="A81" s="231" t="s">
        <v>59</v>
      </c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05"/>
    </row>
    <row r="82" spans="1:18" s="206" customFormat="1" ht="14.5" x14ac:dyDescent="0.35">
      <c r="A82" s="207">
        <v>1</v>
      </c>
      <c r="B82" s="208" t="s">
        <v>116</v>
      </c>
      <c r="C82" s="209"/>
      <c r="D82" s="209"/>
      <c r="E82" s="209"/>
      <c r="F82" s="209"/>
      <c r="G82" s="209"/>
      <c r="H82" s="208"/>
      <c r="I82" s="210"/>
      <c r="J82" s="210"/>
      <c r="K82" s="210"/>
      <c r="L82" s="210"/>
      <c r="M82" s="210"/>
      <c r="N82" s="210"/>
      <c r="O82" s="210"/>
      <c r="P82" s="210"/>
      <c r="Q82" s="210"/>
      <c r="R82" s="205"/>
    </row>
    <row r="83" spans="1:18" s="206" customFormat="1" ht="14.5" x14ac:dyDescent="0.35">
      <c r="A83" s="207">
        <v>2</v>
      </c>
      <c r="B83" s="208" t="str">
        <f>"Assumes an annual "&amp; TEXT(A25*100,"0%")&amp; " increase in compensation costs, based on merit and benefit increases."</f>
        <v>Assumes an annual 0% increase in compensation costs, based on merit and benefit increases.</v>
      </c>
      <c r="C83" s="209"/>
      <c r="D83" s="209"/>
      <c r="E83" s="209"/>
      <c r="F83" s="209"/>
      <c r="G83" s="209"/>
      <c r="H83" s="208"/>
      <c r="I83" s="210"/>
      <c r="J83" s="210"/>
      <c r="K83" s="210"/>
      <c r="L83" s="210"/>
      <c r="M83" s="210"/>
      <c r="N83" s="210"/>
      <c r="O83" s="210"/>
      <c r="P83" s="210"/>
      <c r="Q83" s="210"/>
      <c r="R83" s="205"/>
    </row>
    <row r="84" spans="1:18" s="206" customFormat="1" ht="14.5" x14ac:dyDescent="0.35">
      <c r="A84" s="207">
        <v>3</v>
      </c>
      <c r="B84" s="208" t="str">
        <f>"Assumes an annual " &amp; TEXT(A50,"0%") &amp; " increase in operating expenses."</f>
        <v>Assumes an annual 0% increase in operating expenses.</v>
      </c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5"/>
    </row>
    <row r="85" spans="1:18" s="206" customFormat="1" ht="14.5" x14ac:dyDescent="0.35">
      <c r="A85" s="207" t="s">
        <v>73</v>
      </c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5"/>
    </row>
    <row r="86" spans="1:18" s="206" customFormat="1" ht="7.75" customHeight="1" x14ac:dyDescent="0.35">
      <c r="A86" s="207"/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5"/>
    </row>
    <row r="87" spans="1:18" x14ac:dyDescent="0.3">
      <c r="B87" s="221" t="s">
        <v>90</v>
      </c>
      <c r="F87" s="211"/>
      <c r="J87" s="221" t="s">
        <v>86</v>
      </c>
    </row>
    <row r="88" spans="1:18" x14ac:dyDescent="0.3">
      <c r="B88" s="169" t="s">
        <v>94</v>
      </c>
      <c r="F88" s="211"/>
      <c r="J88" s="169" t="s">
        <v>95</v>
      </c>
    </row>
    <row r="89" spans="1:18" x14ac:dyDescent="0.3">
      <c r="B89" s="169" t="s">
        <v>92</v>
      </c>
      <c r="F89" s="211"/>
      <c r="J89" s="169" t="s">
        <v>87</v>
      </c>
    </row>
    <row r="90" spans="1:18" x14ac:dyDescent="0.3">
      <c r="B90" s="227" t="s">
        <v>91</v>
      </c>
      <c r="J90" s="169" t="s">
        <v>88</v>
      </c>
    </row>
    <row r="91" spans="1:18" ht="13.5" thickBot="1" x14ac:dyDescent="0.35">
      <c r="E91" s="169" t="s">
        <v>93</v>
      </c>
      <c r="J91" s="169" t="s">
        <v>89</v>
      </c>
    </row>
    <row r="92" spans="1:18" ht="66" customHeight="1" thickBot="1" x14ac:dyDescent="0.35">
      <c r="B92" s="235"/>
      <c r="C92" s="236"/>
      <c r="D92" s="236"/>
      <c r="E92" s="236"/>
      <c r="F92" s="236"/>
      <c r="G92" s="236"/>
      <c r="H92" s="237"/>
      <c r="J92" s="235"/>
      <c r="K92" s="236"/>
      <c r="L92" s="236"/>
      <c r="M92" s="236"/>
      <c r="N92" s="236"/>
      <c r="O92" s="236"/>
      <c r="P92" s="236"/>
      <c r="Q92" s="237"/>
    </row>
  </sheetData>
  <mergeCells count="3">
    <mergeCell ref="A81:Q81"/>
    <mergeCell ref="B92:H92"/>
    <mergeCell ref="J92:Q92"/>
  </mergeCells>
  <conditionalFormatting sqref="I79:Q79">
    <cfRule type="cellIs" dxfId="0" priority="1" operator="lessThan">
      <formula>0</formula>
    </cfRule>
  </conditionalFormatting>
  <dataValidations count="1">
    <dataValidation allowBlank="1" showInputMessage="1" showErrorMessage="1" promptTitle="Hourly Workers" sqref="F49:G49" xr:uid="{18390126-1FA0-4D8B-9722-15570B455A8A}"/>
  </dataValidations>
  <printOptions horizontalCentered="1"/>
  <pageMargins left="0.25" right="0.25" top="0.75" bottom="0.25" header="0.3" footer="0.3"/>
  <pageSetup scale="53" orientation="portrait" r:id="rId1"/>
  <headerFooter>
    <oddHeader>&amp;CAll Funds Financial Summary</oddHeader>
    <oddFooter>&amp;L&amp;"Calibri,Regular"&amp;F</oddFooter>
  </headerFooter>
  <rowBreaks count="1" manualBreakCount="1">
    <brk id="62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7" tint="0.39997558519241921"/>
    <pageSetUpPr fitToPage="1"/>
  </sheetPr>
  <dimension ref="A1:E12"/>
  <sheetViews>
    <sheetView workbookViewId="0">
      <selection activeCell="C34" sqref="C34"/>
    </sheetView>
  </sheetViews>
  <sheetFormatPr defaultRowHeight="12.5" x14ac:dyDescent="0.25"/>
  <cols>
    <col min="1" max="1" width="19.6328125" style="1" customWidth="1"/>
    <col min="2" max="2" width="27.6328125" style="1" customWidth="1"/>
    <col min="3" max="3" width="20.90625" style="1" customWidth="1"/>
    <col min="4" max="4" width="15.6328125" style="1" customWidth="1"/>
    <col min="5" max="5" width="36.54296875" style="1" customWidth="1"/>
    <col min="6" max="256" width="9.08984375" style="1"/>
    <col min="257" max="257" width="22.90625" style="1" customWidth="1"/>
    <col min="258" max="258" width="27.6328125" style="1" customWidth="1"/>
    <col min="259" max="259" width="20.90625" style="1" customWidth="1"/>
    <col min="260" max="512" width="9.08984375" style="1"/>
    <col min="513" max="513" width="22.90625" style="1" customWidth="1"/>
    <col min="514" max="514" width="27.6328125" style="1" customWidth="1"/>
    <col min="515" max="515" width="20.90625" style="1" customWidth="1"/>
    <col min="516" max="768" width="9.08984375" style="1"/>
    <col min="769" max="769" width="22.90625" style="1" customWidth="1"/>
    <col min="770" max="770" width="27.6328125" style="1" customWidth="1"/>
    <col min="771" max="771" width="20.90625" style="1" customWidth="1"/>
    <col min="772" max="1024" width="9.08984375" style="1"/>
    <col min="1025" max="1025" width="22.90625" style="1" customWidth="1"/>
    <col min="1026" max="1026" width="27.6328125" style="1" customWidth="1"/>
    <col min="1027" max="1027" width="20.90625" style="1" customWidth="1"/>
    <col min="1028" max="1280" width="9.08984375" style="1"/>
    <col min="1281" max="1281" width="22.90625" style="1" customWidth="1"/>
    <col min="1282" max="1282" width="27.6328125" style="1" customWidth="1"/>
    <col min="1283" max="1283" width="20.90625" style="1" customWidth="1"/>
    <col min="1284" max="1536" width="9.08984375" style="1"/>
    <col min="1537" max="1537" width="22.90625" style="1" customWidth="1"/>
    <col min="1538" max="1538" width="27.6328125" style="1" customWidth="1"/>
    <col min="1539" max="1539" width="20.90625" style="1" customWidth="1"/>
    <col min="1540" max="1792" width="9.08984375" style="1"/>
    <col min="1793" max="1793" width="22.90625" style="1" customWidth="1"/>
    <col min="1794" max="1794" width="27.6328125" style="1" customWidth="1"/>
    <col min="1795" max="1795" width="20.90625" style="1" customWidth="1"/>
    <col min="1796" max="2048" width="9.08984375" style="1"/>
    <col min="2049" max="2049" width="22.90625" style="1" customWidth="1"/>
    <col min="2050" max="2050" width="27.6328125" style="1" customWidth="1"/>
    <col min="2051" max="2051" width="20.90625" style="1" customWidth="1"/>
    <col min="2052" max="2304" width="9.08984375" style="1"/>
    <col min="2305" max="2305" width="22.90625" style="1" customWidth="1"/>
    <col min="2306" max="2306" width="27.6328125" style="1" customWidth="1"/>
    <col min="2307" max="2307" width="20.90625" style="1" customWidth="1"/>
    <col min="2308" max="2560" width="9.08984375" style="1"/>
    <col min="2561" max="2561" width="22.90625" style="1" customWidth="1"/>
    <col min="2562" max="2562" width="27.6328125" style="1" customWidth="1"/>
    <col min="2563" max="2563" width="20.90625" style="1" customWidth="1"/>
    <col min="2564" max="2816" width="9.08984375" style="1"/>
    <col min="2817" max="2817" width="22.90625" style="1" customWidth="1"/>
    <col min="2818" max="2818" width="27.6328125" style="1" customWidth="1"/>
    <col min="2819" max="2819" width="20.90625" style="1" customWidth="1"/>
    <col min="2820" max="3072" width="9.08984375" style="1"/>
    <col min="3073" max="3073" width="22.90625" style="1" customWidth="1"/>
    <col min="3074" max="3074" width="27.6328125" style="1" customWidth="1"/>
    <col min="3075" max="3075" width="20.90625" style="1" customWidth="1"/>
    <col min="3076" max="3328" width="9.08984375" style="1"/>
    <col min="3329" max="3329" width="22.90625" style="1" customWidth="1"/>
    <col min="3330" max="3330" width="27.6328125" style="1" customWidth="1"/>
    <col min="3331" max="3331" width="20.90625" style="1" customWidth="1"/>
    <col min="3332" max="3584" width="9.08984375" style="1"/>
    <col min="3585" max="3585" width="22.90625" style="1" customWidth="1"/>
    <col min="3586" max="3586" width="27.6328125" style="1" customWidth="1"/>
    <col min="3587" max="3587" width="20.90625" style="1" customWidth="1"/>
    <col min="3588" max="3840" width="9.08984375" style="1"/>
    <col min="3841" max="3841" width="22.90625" style="1" customWidth="1"/>
    <col min="3842" max="3842" width="27.6328125" style="1" customWidth="1"/>
    <col min="3843" max="3843" width="20.90625" style="1" customWidth="1"/>
    <col min="3844" max="4096" width="9.08984375" style="1"/>
    <col min="4097" max="4097" width="22.90625" style="1" customWidth="1"/>
    <col min="4098" max="4098" width="27.6328125" style="1" customWidth="1"/>
    <col min="4099" max="4099" width="20.90625" style="1" customWidth="1"/>
    <col min="4100" max="4352" width="9.08984375" style="1"/>
    <col min="4353" max="4353" width="22.90625" style="1" customWidth="1"/>
    <col min="4354" max="4354" width="27.6328125" style="1" customWidth="1"/>
    <col min="4355" max="4355" width="20.90625" style="1" customWidth="1"/>
    <col min="4356" max="4608" width="9.08984375" style="1"/>
    <col min="4609" max="4609" width="22.90625" style="1" customWidth="1"/>
    <col min="4610" max="4610" width="27.6328125" style="1" customWidth="1"/>
    <col min="4611" max="4611" width="20.90625" style="1" customWidth="1"/>
    <col min="4612" max="4864" width="9.08984375" style="1"/>
    <col min="4865" max="4865" width="22.90625" style="1" customWidth="1"/>
    <col min="4866" max="4866" width="27.6328125" style="1" customWidth="1"/>
    <col min="4867" max="4867" width="20.90625" style="1" customWidth="1"/>
    <col min="4868" max="5120" width="9.08984375" style="1"/>
    <col min="5121" max="5121" width="22.90625" style="1" customWidth="1"/>
    <col min="5122" max="5122" width="27.6328125" style="1" customWidth="1"/>
    <col min="5123" max="5123" width="20.90625" style="1" customWidth="1"/>
    <col min="5124" max="5376" width="9.08984375" style="1"/>
    <col min="5377" max="5377" width="22.90625" style="1" customWidth="1"/>
    <col min="5378" max="5378" width="27.6328125" style="1" customWidth="1"/>
    <col min="5379" max="5379" width="20.90625" style="1" customWidth="1"/>
    <col min="5380" max="5632" width="9.08984375" style="1"/>
    <col min="5633" max="5633" width="22.90625" style="1" customWidth="1"/>
    <col min="5634" max="5634" width="27.6328125" style="1" customWidth="1"/>
    <col min="5635" max="5635" width="20.90625" style="1" customWidth="1"/>
    <col min="5636" max="5888" width="9.08984375" style="1"/>
    <col min="5889" max="5889" width="22.90625" style="1" customWidth="1"/>
    <col min="5890" max="5890" width="27.6328125" style="1" customWidth="1"/>
    <col min="5891" max="5891" width="20.90625" style="1" customWidth="1"/>
    <col min="5892" max="6144" width="9.08984375" style="1"/>
    <col min="6145" max="6145" width="22.90625" style="1" customWidth="1"/>
    <col min="6146" max="6146" width="27.6328125" style="1" customWidth="1"/>
    <col min="6147" max="6147" width="20.90625" style="1" customWidth="1"/>
    <col min="6148" max="6400" width="9.08984375" style="1"/>
    <col min="6401" max="6401" width="22.90625" style="1" customWidth="1"/>
    <col min="6402" max="6402" width="27.6328125" style="1" customWidth="1"/>
    <col min="6403" max="6403" width="20.90625" style="1" customWidth="1"/>
    <col min="6404" max="6656" width="9.08984375" style="1"/>
    <col min="6657" max="6657" width="22.90625" style="1" customWidth="1"/>
    <col min="6658" max="6658" width="27.6328125" style="1" customWidth="1"/>
    <col min="6659" max="6659" width="20.90625" style="1" customWidth="1"/>
    <col min="6660" max="6912" width="9.08984375" style="1"/>
    <col min="6913" max="6913" width="22.90625" style="1" customWidth="1"/>
    <col min="6914" max="6914" width="27.6328125" style="1" customWidth="1"/>
    <col min="6915" max="6915" width="20.90625" style="1" customWidth="1"/>
    <col min="6916" max="7168" width="9.08984375" style="1"/>
    <col min="7169" max="7169" width="22.90625" style="1" customWidth="1"/>
    <col min="7170" max="7170" width="27.6328125" style="1" customWidth="1"/>
    <col min="7171" max="7171" width="20.90625" style="1" customWidth="1"/>
    <col min="7172" max="7424" width="9.08984375" style="1"/>
    <col min="7425" max="7425" width="22.90625" style="1" customWidth="1"/>
    <col min="7426" max="7426" width="27.6328125" style="1" customWidth="1"/>
    <col min="7427" max="7427" width="20.90625" style="1" customWidth="1"/>
    <col min="7428" max="7680" width="9.08984375" style="1"/>
    <col min="7681" max="7681" width="22.90625" style="1" customWidth="1"/>
    <col min="7682" max="7682" width="27.6328125" style="1" customWidth="1"/>
    <col min="7683" max="7683" width="20.90625" style="1" customWidth="1"/>
    <col min="7684" max="7936" width="9.08984375" style="1"/>
    <col min="7937" max="7937" width="22.90625" style="1" customWidth="1"/>
    <col min="7938" max="7938" width="27.6328125" style="1" customWidth="1"/>
    <col min="7939" max="7939" width="20.90625" style="1" customWidth="1"/>
    <col min="7940" max="8192" width="9.08984375" style="1"/>
    <col min="8193" max="8193" width="22.90625" style="1" customWidth="1"/>
    <col min="8194" max="8194" width="27.6328125" style="1" customWidth="1"/>
    <col min="8195" max="8195" width="20.90625" style="1" customWidth="1"/>
    <col min="8196" max="8448" width="9.08984375" style="1"/>
    <col min="8449" max="8449" width="22.90625" style="1" customWidth="1"/>
    <col min="8450" max="8450" width="27.6328125" style="1" customWidth="1"/>
    <col min="8451" max="8451" width="20.90625" style="1" customWidth="1"/>
    <col min="8452" max="8704" width="9.08984375" style="1"/>
    <col min="8705" max="8705" width="22.90625" style="1" customWidth="1"/>
    <col min="8706" max="8706" width="27.6328125" style="1" customWidth="1"/>
    <col min="8707" max="8707" width="20.90625" style="1" customWidth="1"/>
    <col min="8708" max="8960" width="9.08984375" style="1"/>
    <col min="8961" max="8961" width="22.90625" style="1" customWidth="1"/>
    <col min="8962" max="8962" width="27.6328125" style="1" customWidth="1"/>
    <col min="8963" max="8963" width="20.90625" style="1" customWidth="1"/>
    <col min="8964" max="9216" width="9.08984375" style="1"/>
    <col min="9217" max="9217" width="22.90625" style="1" customWidth="1"/>
    <col min="9218" max="9218" width="27.6328125" style="1" customWidth="1"/>
    <col min="9219" max="9219" width="20.90625" style="1" customWidth="1"/>
    <col min="9220" max="9472" width="9.08984375" style="1"/>
    <col min="9473" max="9473" width="22.90625" style="1" customWidth="1"/>
    <col min="9474" max="9474" width="27.6328125" style="1" customWidth="1"/>
    <col min="9475" max="9475" width="20.90625" style="1" customWidth="1"/>
    <col min="9476" max="9728" width="9.08984375" style="1"/>
    <col min="9729" max="9729" width="22.90625" style="1" customWidth="1"/>
    <col min="9730" max="9730" width="27.6328125" style="1" customWidth="1"/>
    <col min="9731" max="9731" width="20.90625" style="1" customWidth="1"/>
    <col min="9732" max="9984" width="9.08984375" style="1"/>
    <col min="9985" max="9985" width="22.90625" style="1" customWidth="1"/>
    <col min="9986" max="9986" width="27.6328125" style="1" customWidth="1"/>
    <col min="9987" max="9987" width="20.90625" style="1" customWidth="1"/>
    <col min="9988" max="10240" width="9.08984375" style="1"/>
    <col min="10241" max="10241" width="22.90625" style="1" customWidth="1"/>
    <col min="10242" max="10242" width="27.6328125" style="1" customWidth="1"/>
    <col min="10243" max="10243" width="20.90625" style="1" customWidth="1"/>
    <col min="10244" max="10496" width="9.08984375" style="1"/>
    <col min="10497" max="10497" width="22.90625" style="1" customWidth="1"/>
    <col min="10498" max="10498" width="27.6328125" style="1" customWidth="1"/>
    <col min="10499" max="10499" width="20.90625" style="1" customWidth="1"/>
    <col min="10500" max="10752" width="9.08984375" style="1"/>
    <col min="10753" max="10753" width="22.90625" style="1" customWidth="1"/>
    <col min="10754" max="10754" width="27.6328125" style="1" customWidth="1"/>
    <col min="10755" max="10755" width="20.90625" style="1" customWidth="1"/>
    <col min="10756" max="11008" width="9.08984375" style="1"/>
    <col min="11009" max="11009" width="22.90625" style="1" customWidth="1"/>
    <col min="11010" max="11010" width="27.6328125" style="1" customWidth="1"/>
    <col min="11011" max="11011" width="20.90625" style="1" customWidth="1"/>
    <col min="11012" max="11264" width="9.08984375" style="1"/>
    <col min="11265" max="11265" width="22.90625" style="1" customWidth="1"/>
    <col min="11266" max="11266" width="27.6328125" style="1" customWidth="1"/>
    <col min="11267" max="11267" width="20.90625" style="1" customWidth="1"/>
    <col min="11268" max="11520" width="9.08984375" style="1"/>
    <col min="11521" max="11521" width="22.90625" style="1" customWidth="1"/>
    <col min="11522" max="11522" width="27.6328125" style="1" customWidth="1"/>
    <col min="11523" max="11523" width="20.90625" style="1" customWidth="1"/>
    <col min="11524" max="11776" width="9.08984375" style="1"/>
    <col min="11777" max="11777" width="22.90625" style="1" customWidth="1"/>
    <col min="11778" max="11778" width="27.6328125" style="1" customWidth="1"/>
    <col min="11779" max="11779" width="20.90625" style="1" customWidth="1"/>
    <col min="11780" max="12032" width="9.08984375" style="1"/>
    <col min="12033" max="12033" width="22.90625" style="1" customWidth="1"/>
    <col min="12034" max="12034" width="27.6328125" style="1" customWidth="1"/>
    <col min="12035" max="12035" width="20.90625" style="1" customWidth="1"/>
    <col min="12036" max="12288" width="9.08984375" style="1"/>
    <col min="12289" max="12289" width="22.90625" style="1" customWidth="1"/>
    <col min="12290" max="12290" width="27.6328125" style="1" customWidth="1"/>
    <col min="12291" max="12291" width="20.90625" style="1" customWidth="1"/>
    <col min="12292" max="12544" width="9.08984375" style="1"/>
    <col min="12545" max="12545" width="22.90625" style="1" customWidth="1"/>
    <col min="12546" max="12546" width="27.6328125" style="1" customWidth="1"/>
    <col min="12547" max="12547" width="20.90625" style="1" customWidth="1"/>
    <col min="12548" max="12800" width="9.08984375" style="1"/>
    <col min="12801" max="12801" width="22.90625" style="1" customWidth="1"/>
    <col min="12802" max="12802" width="27.6328125" style="1" customWidth="1"/>
    <col min="12803" max="12803" width="20.90625" style="1" customWidth="1"/>
    <col min="12804" max="13056" width="9.08984375" style="1"/>
    <col min="13057" max="13057" width="22.90625" style="1" customWidth="1"/>
    <col min="13058" max="13058" width="27.6328125" style="1" customWidth="1"/>
    <col min="13059" max="13059" width="20.90625" style="1" customWidth="1"/>
    <col min="13060" max="13312" width="9.08984375" style="1"/>
    <col min="13313" max="13313" width="22.90625" style="1" customWidth="1"/>
    <col min="13314" max="13314" width="27.6328125" style="1" customWidth="1"/>
    <col min="13315" max="13315" width="20.90625" style="1" customWidth="1"/>
    <col min="13316" max="13568" width="9.08984375" style="1"/>
    <col min="13569" max="13569" width="22.90625" style="1" customWidth="1"/>
    <col min="13570" max="13570" width="27.6328125" style="1" customWidth="1"/>
    <col min="13571" max="13571" width="20.90625" style="1" customWidth="1"/>
    <col min="13572" max="13824" width="9.08984375" style="1"/>
    <col min="13825" max="13825" width="22.90625" style="1" customWidth="1"/>
    <col min="13826" max="13826" width="27.6328125" style="1" customWidth="1"/>
    <col min="13827" max="13827" width="20.90625" style="1" customWidth="1"/>
    <col min="13828" max="14080" width="9.08984375" style="1"/>
    <col min="14081" max="14081" width="22.90625" style="1" customWidth="1"/>
    <col min="14082" max="14082" width="27.6328125" style="1" customWidth="1"/>
    <col min="14083" max="14083" width="20.90625" style="1" customWidth="1"/>
    <col min="14084" max="14336" width="9.08984375" style="1"/>
    <col min="14337" max="14337" width="22.90625" style="1" customWidth="1"/>
    <col min="14338" max="14338" width="27.6328125" style="1" customWidth="1"/>
    <col min="14339" max="14339" width="20.90625" style="1" customWidth="1"/>
    <col min="14340" max="14592" width="9.08984375" style="1"/>
    <col min="14593" max="14593" width="22.90625" style="1" customWidth="1"/>
    <col min="14594" max="14594" width="27.6328125" style="1" customWidth="1"/>
    <col min="14595" max="14595" width="20.90625" style="1" customWidth="1"/>
    <col min="14596" max="14848" width="9.08984375" style="1"/>
    <col min="14849" max="14849" width="22.90625" style="1" customWidth="1"/>
    <col min="14850" max="14850" width="27.6328125" style="1" customWidth="1"/>
    <col min="14851" max="14851" width="20.90625" style="1" customWidth="1"/>
    <col min="14852" max="15104" width="9.08984375" style="1"/>
    <col min="15105" max="15105" width="22.90625" style="1" customWidth="1"/>
    <col min="15106" max="15106" width="27.6328125" style="1" customWidth="1"/>
    <col min="15107" max="15107" width="20.90625" style="1" customWidth="1"/>
    <col min="15108" max="15360" width="9.08984375" style="1"/>
    <col min="15361" max="15361" width="22.90625" style="1" customWidth="1"/>
    <col min="15362" max="15362" width="27.6328125" style="1" customWidth="1"/>
    <col min="15363" max="15363" width="20.90625" style="1" customWidth="1"/>
    <col min="15364" max="15616" width="9.08984375" style="1"/>
    <col min="15617" max="15617" width="22.90625" style="1" customWidth="1"/>
    <col min="15618" max="15618" width="27.6328125" style="1" customWidth="1"/>
    <col min="15619" max="15619" width="20.90625" style="1" customWidth="1"/>
    <col min="15620" max="15872" width="9.08984375" style="1"/>
    <col min="15873" max="15873" width="22.90625" style="1" customWidth="1"/>
    <col min="15874" max="15874" width="27.6328125" style="1" customWidth="1"/>
    <col min="15875" max="15875" width="20.90625" style="1" customWidth="1"/>
    <col min="15876" max="16128" width="9.08984375" style="1"/>
    <col min="16129" max="16129" width="22.90625" style="1" customWidth="1"/>
    <col min="16130" max="16130" width="27.6328125" style="1" customWidth="1"/>
    <col min="16131" max="16131" width="20.90625" style="1" customWidth="1"/>
    <col min="16132" max="16384" width="9.08984375" style="1"/>
  </cols>
  <sheetData>
    <row r="1" spans="1:5" s="5" customFormat="1" ht="13" x14ac:dyDescent="0.3">
      <c r="A1" s="6" t="s">
        <v>105</v>
      </c>
      <c r="B1" s="6"/>
    </row>
    <row r="3" spans="1:5" ht="13" x14ac:dyDescent="0.3">
      <c r="A3" s="2" t="s">
        <v>76</v>
      </c>
    </row>
    <row r="4" spans="1:5" s="5" customFormat="1" x14ac:dyDescent="0.25">
      <c r="A4" s="5" t="s">
        <v>106</v>
      </c>
    </row>
    <row r="5" spans="1:5" x14ac:dyDescent="0.25">
      <c r="A5" s="1" t="s">
        <v>77</v>
      </c>
    </row>
    <row r="6" spans="1:5" x14ac:dyDescent="0.25">
      <c r="A6" s="1" t="s">
        <v>78</v>
      </c>
    </row>
    <row r="7" spans="1:5" x14ac:dyDescent="0.25">
      <c r="A7" s="1" t="s">
        <v>79</v>
      </c>
    </row>
    <row r="10" spans="1:5" ht="14.4" customHeight="1" x14ac:dyDescent="0.25"/>
    <row r="11" spans="1:5" ht="26" customHeight="1" thickBot="1" x14ac:dyDescent="0.35">
      <c r="A11" s="3" t="s">
        <v>80</v>
      </c>
      <c r="B11" s="4" t="s">
        <v>81</v>
      </c>
      <c r="C11" s="4" t="s">
        <v>82</v>
      </c>
      <c r="D11" s="4" t="s">
        <v>83</v>
      </c>
      <c r="E11" s="4" t="s">
        <v>84</v>
      </c>
    </row>
    <row r="12" spans="1:5" ht="13" thickTop="1" x14ac:dyDescent="0.25"/>
  </sheetData>
  <pageMargins left="0.75" right="0.75" top="1.1599999999999999" bottom="1" header="0.5" footer="0.5"/>
  <pageSetup scale="70" fitToHeight="0" orientation="portrait" r:id="rId1"/>
  <headerFooter alignWithMargins="0">
    <oddHeader>&amp;LUniversity of Colorado Boulder
New Center/Institute Budget Template
Space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Checklist</vt:lpstr>
      <vt:lpstr>Fund1x (General Fund)</vt:lpstr>
      <vt:lpstr>Fund2x (AuxiliarySelf-Funded)</vt:lpstr>
      <vt:lpstr>Fund3x (Gifts Grants)</vt:lpstr>
      <vt:lpstr>1. Rollup-All Funds</vt:lpstr>
      <vt:lpstr>2. Location of Center (Space)</vt:lpstr>
      <vt:lpstr>'1. Rollup-All Funds'!Print_Area</vt:lpstr>
      <vt:lpstr>'2. Location of Center (Space)'!Print_Area</vt:lpstr>
      <vt:lpstr>Checklist!Print_Area</vt:lpstr>
      <vt:lpstr>'Fund1x (General Fund)'!Print_Area</vt:lpstr>
      <vt:lpstr>'Fund2x (AuxiliarySelf-Funded)'!Print_Area</vt:lpstr>
      <vt:lpstr>'Fund3x (Gifts Grants)'!Print_Area</vt:lpstr>
      <vt:lpstr>'1. Rollup-All Funds'!Print_Titles</vt:lpstr>
      <vt:lpstr>'Fund1x (General Fund)'!Print_Titles</vt:lpstr>
      <vt:lpstr>'Fund2x (AuxiliarySelf-Funded)'!Print_Titles</vt:lpstr>
      <vt:lpstr>'Fund3x (Gifts Grants)'!Print_Titles</vt:lpstr>
    </vt:vector>
  </TitlesOfParts>
  <Company>ucdhsc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Lurie</dc:creator>
  <cp:lastModifiedBy>Jason Hendricks</cp:lastModifiedBy>
  <cp:lastPrinted>2018-07-13T21:21:08Z</cp:lastPrinted>
  <dcterms:created xsi:type="dcterms:W3CDTF">2007-10-03T22:10:05Z</dcterms:created>
  <dcterms:modified xsi:type="dcterms:W3CDTF">2022-10-24T21:01:09Z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